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comments1.xml" ContentType="application/vnd.openxmlformats-officedocument.spreadsheetml.comments+xml"/>
  <Override PartName="/xl/drawings/drawing3.xml" ContentType="application/vnd.openxmlformats-officedocument.drawing+xml"/>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5.xml" ContentType="application/vnd.openxmlformats-officedocument.drawing+xml"/>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comments4.xml" ContentType="application/vnd.openxmlformats-officedocument.spreadsheetml.comments+xml"/>
  <Override PartName="/xl/drawings/drawing6.xml" ContentType="application/vnd.openxmlformats-officedocument.drawing+xml"/>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C7B9" lockStructure="1"/>
  <bookViews>
    <workbookView xWindow="480" yWindow="90" windowWidth="19320" windowHeight="11760"/>
  </bookViews>
  <sheets>
    <sheet name="最初に必ずお読みください" sheetId="3" r:id="rId1"/>
    <sheet name="記入_ 申告書(記入例)" sheetId="20" r:id="rId2"/>
    <sheet name="申告書(入力用)" sheetId="12" r:id="rId3"/>
    <sheet name="許可業種一覧" sheetId="4" state="hidden" r:id="rId4"/>
    <sheet name="地域一覧" sheetId="9" state="hidden" r:id="rId5"/>
    <sheet name="財務情報（入力用）" sheetId="17" state="hidden" r:id="rId6"/>
    <sheet name="財務チェックリスト" sheetId="15" state="hidden" r:id="rId7"/>
    <sheet name="ISO書式" sheetId="14" state="hidden" r:id="rId8"/>
    <sheet name="ISO書式 (履歴あり)" sheetId="19" state="hidden" r:id="rId9"/>
    <sheet name="データ" sheetId="11" state="hidden" r:id="rId10"/>
  </sheets>
  <definedNames>
    <definedName name="_xlnm.Print_Area" localSheetId="1">'記入_ 申告書(記入例)'!$A$1:$BL$75</definedName>
    <definedName name="_xlnm.Print_Area" localSheetId="0">最初に必ずお読みください!$A$1:$AW$161</definedName>
    <definedName name="_xlnm.Print_Area" localSheetId="6">財務チェックリスト!$A$1:$CA$32</definedName>
    <definedName name="_xlnm.Print_Area" localSheetId="5">'財務情報（入力用）'!$A$1:$H$38</definedName>
    <definedName name="_xlnm.Print_Area" localSheetId="2">'申告書(入力用)'!$A$1:$BL$75</definedName>
  </definedNames>
  <calcPr calcId="145621"/>
</workbook>
</file>

<file path=xl/calcChain.xml><?xml version="1.0" encoding="utf-8"?>
<calcChain xmlns="http://schemas.openxmlformats.org/spreadsheetml/2006/main">
  <c r="BG58" i="12" l="1"/>
  <c r="BG58" i="20"/>
  <c r="AQ30" i="12" l="1"/>
  <c r="AQ30" i="20" l="1"/>
  <c r="H37" i="17" l="1"/>
  <c r="E37" i="17"/>
  <c r="B37" i="17"/>
  <c r="H33" i="17"/>
  <c r="E33" i="17"/>
  <c r="B33" i="17"/>
  <c r="BG30" i="12" l="1"/>
  <c r="G12" i="14" l="1"/>
  <c r="AJ46" i="20" l="1"/>
  <c r="U46" i="20"/>
  <c r="F46" i="20"/>
  <c r="AJ44" i="20"/>
  <c r="U44" i="20"/>
  <c r="F44" i="20"/>
  <c r="AJ42" i="20"/>
  <c r="U42" i="20"/>
  <c r="F42" i="20"/>
  <c r="AB32" i="20"/>
  <c r="BG30" i="20"/>
  <c r="AB30" i="20"/>
  <c r="AB28" i="20"/>
  <c r="AB26" i="20"/>
  <c r="BG24" i="20"/>
  <c r="BG32" i="20" s="1"/>
  <c r="O43" i="19" l="1"/>
  <c r="U42" i="19"/>
  <c r="T42" i="19"/>
  <c r="S42" i="19"/>
  <c r="R42" i="19"/>
  <c r="L42" i="19"/>
  <c r="G12" i="19"/>
  <c r="G11" i="19"/>
  <c r="D38" i="19" s="1"/>
  <c r="G10" i="19"/>
  <c r="G9" i="19"/>
  <c r="D37" i="19" s="1"/>
  <c r="G8" i="19"/>
  <c r="K58" i="17" l="1"/>
  <c r="L58" i="17"/>
  <c r="M58" i="17"/>
  <c r="E1" i="15" l="1"/>
  <c r="AJ5" i="15"/>
  <c r="M45" i="17" s="1"/>
  <c r="AF5" i="15"/>
  <c r="AB5" i="15"/>
  <c r="J66" i="17"/>
  <c r="M78" i="17"/>
  <c r="M73" i="17"/>
  <c r="A4" i="17"/>
  <c r="AH1" i="15" s="1"/>
  <c r="A3" i="17"/>
  <c r="G31" i="17"/>
  <c r="G30" i="17"/>
  <c r="F31" i="17"/>
  <c r="F30" i="17"/>
  <c r="G25" i="17"/>
  <c r="G24" i="17"/>
  <c r="F25" i="17"/>
  <c r="F24" i="17"/>
  <c r="D31" i="17"/>
  <c r="D30" i="17"/>
  <c r="C31" i="17"/>
  <c r="C30" i="17"/>
  <c r="C25" i="17"/>
  <c r="D25" i="17"/>
  <c r="D24" i="17"/>
  <c r="C24" i="17"/>
  <c r="F34" i="17"/>
  <c r="F32" i="17"/>
  <c r="F29" i="17"/>
  <c r="F26" i="17"/>
  <c r="F23" i="17"/>
  <c r="F22" i="17"/>
  <c r="F18" i="17"/>
  <c r="F16" i="17"/>
  <c r="F14" i="17"/>
  <c r="F12" i="17"/>
  <c r="F10" i="17"/>
  <c r="C34" i="17"/>
  <c r="C32" i="17"/>
  <c r="C29" i="17"/>
  <c r="C26" i="17"/>
  <c r="C23" i="17"/>
  <c r="C22" i="17"/>
  <c r="C18" i="17"/>
  <c r="C16" i="17"/>
  <c r="C14" i="17"/>
  <c r="C12" i="17"/>
  <c r="C10" i="17"/>
  <c r="M68" i="17"/>
  <c r="K56" i="17"/>
  <c r="K44" i="17"/>
  <c r="L40" i="17"/>
  <c r="L39" i="17"/>
  <c r="L38" i="17"/>
  <c r="K37" i="17"/>
  <c r="K36" i="17"/>
  <c r="L33" i="17"/>
  <c r="L32" i="17"/>
  <c r="L31" i="17"/>
  <c r="H35" i="17"/>
  <c r="E35" i="17"/>
  <c r="B35" i="17"/>
  <c r="K30" i="17"/>
  <c r="G34" i="17"/>
  <c r="D34" i="17"/>
  <c r="K29" i="17"/>
  <c r="G32" i="17"/>
  <c r="D32" i="17"/>
  <c r="L26" i="17"/>
  <c r="G29" i="17"/>
  <c r="D29" i="17"/>
  <c r="BX28" i="15" s="1"/>
  <c r="L25" i="17"/>
  <c r="L24" i="17"/>
  <c r="H27" i="17"/>
  <c r="E27" i="17"/>
  <c r="B27" i="17"/>
  <c r="BS27" i="15" s="1"/>
  <c r="K23" i="17"/>
  <c r="G26" i="17"/>
  <c r="D26" i="17"/>
  <c r="BX26" i="15" s="1"/>
  <c r="K22" i="17"/>
  <c r="G23" i="17"/>
  <c r="D23" i="17"/>
  <c r="J21" i="17"/>
  <c r="AW10" i="15" s="1"/>
  <c r="AW15" i="15" s="1"/>
  <c r="G22" i="17"/>
  <c r="D22" i="17"/>
  <c r="BX24" i="15" s="1"/>
  <c r="J20" i="17"/>
  <c r="G18" i="17"/>
  <c r="D18" i="17"/>
  <c r="H17" i="17"/>
  <c r="E17" i="17"/>
  <c r="B17" i="17"/>
  <c r="G16" i="17"/>
  <c r="D16" i="17"/>
  <c r="BD27" i="15" s="1"/>
  <c r="H15" i="17"/>
  <c r="E15" i="17"/>
  <c r="B15" i="17"/>
  <c r="G14" i="17"/>
  <c r="D14" i="17"/>
  <c r="H13" i="17"/>
  <c r="E13" i="17"/>
  <c r="B13" i="17"/>
  <c r="AY30" i="15" s="1"/>
  <c r="G12" i="17"/>
  <c r="D12" i="17"/>
  <c r="BD25" i="15" s="1"/>
  <c r="H11" i="17"/>
  <c r="M57" i="17" s="1"/>
  <c r="E11" i="17"/>
  <c r="L57" i="17" s="1"/>
  <c r="B11" i="17"/>
  <c r="K57" i="17" s="1"/>
  <c r="G10" i="17"/>
  <c r="D10" i="17"/>
  <c r="H7" i="17"/>
  <c r="M56" i="17" s="1"/>
  <c r="E7" i="17"/>
  <c r="J28" i="17" s="1"/>
  <c r="BS31" i="15"/>
  <c r="BS29" i="15"/>
  <c r="BS28" i="15"/>
  <c r="AY28" i="15"/>
  <c r="AY27" i="15"/>
  <c r="BS26" i="15"/>
  <c r="AY26" i="15"/>
  <c r="BS25" i="15"/>
  <c r="AY25" i="15"/>
  <c r="BS24" i="15"/>
  <c r="AY24" i="15"/>
  <c r="AT22" i="15"/>
  <c r="AJ17" i="15"/>
  <c r="AF17" i="15"/>
  <c r="AB17" i="15"/>
  <c r="AJ7" i="15"/>
  <c r="AF7" i="15"/>
  <c r="AB7" i="15"/>
  <c r="AJ6" i="15"/>
  <c r="AB4" i="15"/>
  <c r="AJ8" i="15" l="1"/>
  <c r="M46" i="17"/>
  <c r="M59" i="17"/>
  <c r="L79" i="17" s="1"/>
  <c r="AJ18" i="15"/>
  <c r="M51" i="17"/>
  <c r="AF6" i="15"/>
  <c r="L45" i="17"/>
  <c r="AF8" i="15"/>
  <c r="L46" i="17"/>
  <c r="AF18" i="15"/>
  <c r="L51" i="17"/>
  <c r="D27" i="17"/>
  <c r="BX27" i="15" s="1"/>
  <c r="AB6" i="15"/>
  <c r="K45" i="17"/>
  <c r="AB8" i="15"/>
  <c r="K46" i="17"/>
  <c r="AB18" i="15"/>
  <c r="K51" i="17"/>
  <c r="K73" i="17"/>
  <c r="K68" i="17"/>
  <c r="J76" i="17"/>
  <c r="K59" i="17"/>
  <c r="K60" i="17" s="1"/>
  <c r="L59" i="17"/>
  <c r="L74" i="17" s="1"/>
  <c r="J71" i="17"/>
  <c r="K78" i="17"/>
  <c r="G15" i="17"/>
  <c r="D17" i="17"/>
  <c r="B39" i="17"/>
  <c r="D35" i="17"/>
  <c r="BX31" i="15" s="1"/>
  <c r="E39" i="17"/>
  <c r="AF4" i="15"/>
  <c r="BS30" i="15"/>
  <c r="G11" i="17"/>
  <c r="D13" i="17"/>
  <c r="BD30" i="15" s="1"/>
  <c r="C15" i="17"/>
  <c r="AJ4" i="15"/>
  <c r="C35" i="17"/>
  <c r="C13" i="17"/>
  <c r="G13" i="17"/>
  <c r="G17" i="17"/>
  <c r="C27" i="17"/>
  <c r="F13" i="17"/>
  <c r="F17" i="17"/>
  <c r="D15" i="17"/>
  <c r="C11" i="17"/>
  <c r="F27" i="17"/>
  <c r="C17" i="17"/>
  <c r="G27" i="17"/>
  <c r="H39" i="17"/>
  <c r="F11" i="17"/>
  <c r="F15" i="17"/>
  <c r="F35" i="17"/>
  <c r="F33" i="17"/>
  <c r="C33" i="17"/>
  <c r="L69" i="17"/>
  <c r="BJ10" i="15"/>
  <c r="BJ15" i="15" s="1"/>
  <c r="AB9" i="15"/>
  <c r="AB13" i="15"/>
  <c r="BD24" i="15"/>
  <c r="BD26" i="15"/>
  <c r="BD28" i="15"/>
  <c r="BX29" i="15"/>
  <c r="D11" i="17"/>
  <c r="G33" i="17"/>
  <c r="G35" i="17"/>
  <c r="L44" i="17"/>
  <c r="L56" i="17"/>
  <c r="J35" i="17"/>
  <c r="M44" i="17"/>
  <c r="AF9" i="15"/>
  <c r="AF13" i="15"/>
  <c r="AJ9" i="15"/>
  <c r="AO10" i="15"/>
  <c r="AJ13" i="15"/>
  <c r="BX25" i="15"/>
  <c r="D33" i="17"/>
  <c r="L42" i="14"/>
  <c r="S42" i="14"/>
  <c r="T42" i="14"/>
  <c r="R42" i="14"/>
  <c r="U42" i="14"/>
  <c r="M60" i="17" l="1"/>
  <c r="M61" i="17" s="1"/>
  <c r="BW20" i="15" s="1"/>
  <c r="AJ14" i="15"/>
  <c r="M49" i="17"/>
  <c r="AJ10" i="15"/>
  <c r="M47" i="17"/>
  <c r="AF14" i="15"/>
  <c r="L49" i="17"/>
  <c r="AF10" i="15"/>
  <c r="L47" i="17"/>
  <c r="L60" i="17"/>
  <c r="AB14" i="15"/>
  <c r="K49" i="17"/>
  <c r="AB10" i="15"/>
  <c r="K47" i="17"/>
  <c r="O68" i="17"/>
  <c r="K61" i="17"/>
  <c r="AW20" i="15" s="1"/>
  <c r="K62" i="17"/>
  <c r="AW21" i="15" s="1"/>
  <c r="BS32" i="15"/>
  <c r="AB15" i="15"/>
  <c r="AB11" i="15"/>
  <c r="AF11" i="15"/>
  <c r="AF15" i="15"/>
  <c r="D37" i="17"/>
  <c r="F37" i="17"/>
  <c r="C37" i="17"/>
  <c r="AJ11" i="15"/>
  <c r="G37" i="17"/>
  <c r="AJ15" i="15"/>
  <c r="N69" i="17"/>
  <c r="BX30" i="15"/>
  <c r="BW10" i="15"/>
  <c r="BW15" i="15" s="1"/>
  <c r="O43" i="14"/>
  <c r="G11" i="14"/>
  <c r="D38" i="14" s="1"/>
  <c r="G10" i="14"/>
  <c r="G9" i="14"/>
  <c r="D37" i="14" s="1"/>
  <c r="G8" i="14"/>
  <c r="N79" i="17" l="1"/>
  <c r="O78" i="17"/>
  <c r="M62" i="17"/>
  <c r="BW21" i="15" s="1"/>
  <c r="O73" i="17"/>
  <c r="L62" i="17"/>
  <c r="BJ21" i="15" s="1"/>
  <c r="L61" i="17"/>
  <c r="BJ20" i="15" s="1"/>
  <c r="N74" i="17"/>
  <c r="AJ16" i="15"/>
  <c r="M50" i="17"/>
  <c r="AJ12" i="15"/>
  <c r="M48" i="17"/>
  <c r="AF16" i="15"/>
  <c r="L50" i="17"/>
  <c r="AF12" i="15"/>
  <c r="L48" i="17"/>
  <c r="AB16" i="15"/>
  <c r="K50" i="17"/>
  <c r="AB12" i="15"/>
  <c r="K48" i="17"/>
  <c r="AB32" i="12"/>
  <c r="AB30" i="12"/>
  <c r="AB28" i="12"/>
  <c r="AB26" i="12"/>
  <c r="AJ46" i="12"/>
  <c r="U46" i="12"/>
  <c r="F46" i="12"/>
  <c r="AJ44" i="12"/>
  <c r="U44" i="12"/>
  <c r="F44" i="12"/>
  <c r="AJ42" i="12"/>
  <c r="U42" i="12"/>
  <c r="F42" i="12"/>
  <c r="BG24" i="12"/>
  <c r="L46" i="19" l="1"/>
  <c r="L46" i="14"/>
  <c r="L47" i="19"/>
  <c r="L47" i="14"/>
  <c r="BG32" i="12"/>
</calcChain>
</file>

<file path=xl/comments1.xml><?xml version="1.0" encoding="utf-8"?>
<comments xmlns="http://schemas.openxmlformats.org/spreadsheetml/2006/main">
  <authors>
    <author>FUDOTETRA</author>
  </authors>
  <commentList>
    <comment ref="BI3" authorId="0">
      <text>
        <r>
          <rPr>
            <b/>
            <sz val="14"/>
            <color indexed="81"/>
            <rFont val="ＭＳ Ｐゴシック"/>
            <family val="3"/>
            <charset val="128"/>
          </rPr>
          <t>メールにて提出する場合は、社印の押印は省略可能です。
書面提出の場合は社印を押印してください。</t>
        </r>
      </text>
    </comment>
    <comment ref="B8" authorId="0">
      <text>
        <r>
          <rPr>
            <b/>
            <sz val="14"/>
            <color indexed="81"/>
            <rFont val="ＭＳ Ｐゴシック"/>
            <family val="3"/>
            <charset val="128"/>
          </rPr>
          <t>西暦で記入してください。
例）2016/10/10</t>
        </r>
      </text>
    </comment>
    <comment ref="AM10" authorId="0">
      <text>
        <r>
          <rPr>
            <b/>
            <sz val="12"/>
            <color indexed="81"/>
            <rFont val="ＭＳ Ｐゴシック"/>
            <family val="3"/>
            <charset val="128"/>
          </rPr>
          <t>ハイフンを入れずに記入
してください。
例）103-0016 → 1030016</t>
        </r>
      </text>
    </comment>
    <comment ref="AM14" authorId="0">
      <text>
        <r>
          <rPr>
            <b/>
            <sz val="12"/>
            <color indexed="81"/>
            <rFont val="ＭＳ Ｐゴシック"/>
            <family val="3"/>
            <charset val="128"/>
          </rPr>
          <t>ハイフンを入れずに記入
してください。
例）103-0016 → 1030016</t>
        </r>
      </text>
    </comment>
    <comment ref="AM18" authorId="0">
      <text>
        <r>
          <rPr>
            <b/>
            <sz val="14"/>
            <color indexed="81"/>
            <rFont val="ＭＳ Ｐゴシック"/>
            <family val="3"/>
            <charset val="128"/>
          </rPr>
          <t>西暦で記入してください。
例）2016/10/10</t>
        </r>
      </text>
    </comment>
    <comment ref="C20" authorId="0">
      <text>
        <r>
          <rPr>
            <b/>
            <sz val="14"/>
            <color indexed="81"/>
            <rFont val="ＭＳ Ｐゴシック"/>
            <family val="3"/>
            <charset val="128"/>
          </rPr>
          <t>「国土交通省」許認可と「都道府県知事」許認可の区分を選択してくださ。</t>
        </r>
      </text>
    </comment>
    <comment ref="J20" authorId="0">
      <text>
        <r>
          <rPr>
            <b/>
            <sz val="14"/>
            <color indexed="81"/>
            <rFont val="ＭＳ Ｐゴシック"/>
            <family val="3"/>
            <charset val="128"/>
          </rPr>
          <t>「特」と「般」の区分を選択してください。</t>
        </r>
      </text>
    </comment>
    <comment ref="AB20" authorId="0">
      <text>
        <r>
          <rPr>
            <b/>
            <sz val="16"/>
            <color indexed="81"/>
            <rFont val="ＭＳ Ｐゴシック"/>
            <family val="3"/>
            <charset val="128"/>
          </rPr>
          <t>加入or未加入どちらかにチェック</t>
        </r>
      </text>
    </comment>
    <comment ref="AB22" authorId="0">
      <text>
        <r>
          <rPr>
            <b/>
            <sz val="16"/>
            <color indexed="81"/>
            <rFont val="ＭＳ Ｐゴシック"/>
            <family val="3"/>
            <charset val="128"/>
          </rPr>
          <t>加入or未加入どちらかにチェック</t>
        </r>
      </text>
    </comment>
    <comment ref="I24" authorId="0">
      <text>
        <r>
          <rPr>
            <b/>
            <sz val="14"/>
            <color indexed="81"/>
            <rFont val="ＭＳ Ｐゴシック"/>
            <family val="3"/>
            <charset val="128"/>
          </rPr>
          <t>西暦で記入してください。
例）2016/10/10</t>
        </r>
      </text>
    </comment>
    <comment ref="AB24" authorId="0">
      <text>
        <r>
          <rPr>
            <b/>
            <sz val="16"/>
            <color indexed="81"/>
            <rFont val="ＭＳ Ｐゴシック"/>
            <family val="3"/>
            <charset val="128"/>
          </rPr>
          <t>加入or未加入どちらかにチェック</t>
        </r>
      </text>
    </comment>
    <comment ref="I26" authorId="0">
      <text>
        <r>
          <rPr>
            <b/>
            <sz val="14"/>
            <color indexed="81"/>
            <rFont val="ＭＳ Ｐゴシック"/>
            <family val="3"/>
            <charset val="128"/>
          </rPr>
          <t>西暦で記入してください。
例）2016/10/10</t>
        </r>
      </text>
    </comment>
    <comment ref="Y27" authorId="0">
      <text>
        <r>
          <rPr>
            <b/>
            <sz val="16"/>
            <color indexed="81"/>
            <rFont val="ＭＳ Ｐゴシック"/>
            <family val="3"/>
            <charset val="128"/>
          </rPr>
          <t>（検索用）シートよりコード番号を記入</t>
        </r>
      </text>
    </comment>
    <comment ref="Y29" authorId="0">
      <text>
        <r>
          <rPr>
            <b/>
            <sz val="16"/>
            <color indexed="81"/>
            <rFont val="ＭＳ Ｐゴシック"/>
            <family val="3"/>
            <charset val="128"/>
          </rPr>
          <t>（検索用）シートよりコード番号を記入</t>
        </r>
      </text>
    </comment>
    <comment ref="I31" authorId="0">
      <text>
        <r>
          <rPr>
            <b/>
            <sz val="14"/>
            <color indexed="81"/>
            <rFont val="ＭＳ Ｐゴシック"/>
            <family val="3"/>
            <charset val="128"/>
          </rPr>
          <t>西暦で記入してください。
例）2016/10/10</t>
        </r>
      </text>
    </comment>
    <comment ref="Y31" authorId="0">
      <text>
        <r>
          <rPr>
            <b/>
            <sz val="16"/>
            <color indexed="81"/>
            <rFont val="ＭＳ Ｐゴシック"/>
            <family val="3"/>
            <charset val="128"/>
          </rPr>
          <t>（検索用）シートよりコード番号を記入</t>
        </r>
      </text>
    </comment>
    <comment ref="I33" authorId="0">
      <text>
        <r>
          <rPr>
            <b/>
            <sz val="14"/>
            <color indexed="81"/>
            <rFont val="ＭＳ Ｐゴシック"/>
            <family val="3"/>
            <charset val="128"/>
          </rPr>
          <t>西暦で記入してください。
例）2016/10/10</t>
        </r>
      </text>
    </comment>
    <comment ref="Y33" authorId="0">
      <text>
        <r>
          <rPr>
            <b/>
            <sz val="16"/>
            <color indexed="81"/>
            <rFont val="ＭＳ Ｐゴシック"/>
            <family val="3"/>
            <charset val="128"/>
          </rPr>
          <t>（検索用）シートよりコード番号を記入</t>
        </r>
      </text>
    </comment>
    <comment ref="I38" authorId="0">
      <text>
        <r>
          <rPr>
            <b/>
            <sz val="14"/>
            <color indexed="81"/>
            <rFont val="ＭＳ Ｐゴシック"/>
            <family val="3"/>
            <charset val="128"/>
          </rPr>
          <t>西暦で記入してください。
例）2016/10/10</t>
        </r>
      </text>
    </comment>
    <comment ref="AB38" authorId="0">
      <text>
        <r>
          <rPr>
            <b/>
            <sz val="14"/>
            <color indexed="81"/>
            <rFont val="ＭＳ Ｐゴシック"/>
            <family val="3"/>
            <charset val="128"/>
          </rPr>
          <t>西暦で記入してください。
例）2016/10/10</t>
        </r>
      </text>
    </comment>
    <comment ref="I40" authorId="0">
      <text>
        <r>
          <rPr>
            <b/>
            <sz val="14"/>
            <color indexed="81"/>
            <rFont val="ＭＳ Ｐゴシック"/>
            <family val="3"/>
            <charset val="128"/>
          </rPr>
          <t>西暦で記入してください。
例）2016/10/10</t>
        </r>
      </text>
    </comment>
    <comment ref="AB40" authorId="0">
      <text>
        <r>
          <rPr>
            <b/>
            <sz val="14"/>
            <color indexed="81"/>
            <rFont val="ＭＳ Ｐゴシック"/>
            <family val="3"/>
            <charset val="128"/>
          </rPr>
          <t>西暦で記入してください。
例）2016/10/10</t>
        </r>
      </text>
    </comment>
    <comment ref="D43" authorId="0">
      <text>
        <r>
          <rPr>
            <b/>
            <sz val="16"/>
            <color indexed="81"/>
            <rFont val="ＭＳ Ｐゴシック"/>
            <family val="3"/>
            <charset val="128"/>
          </rPr>
          <t>（検索用）シート
許可業種よりコード番号を記入</t>
        </r>
      </text>
    </comment>
    <comment ref="S43" authorId="0">
      <text>
        <r>
          <rPr>
            <b/>
            <sz val="16"/>
            <color indexed="81"/>
            <rFont val="ＭＳ Ｐゴシック"/>
            <family val="3"/>
            <charset val="128"/>
          </rPr>
          <t>（検索用）シート
許可業種よりコード番号を記入</t>
        </r>
      </text>
    </comment>
    <comment ref="AH43" authorId="0">
      <text>
        <r>
          <rPr>
            <b/>
            <sz val="16"/>
            <color indexed="81"/>
            <rFont val="ＭＳ Ｐゴシック"/>
            <family val="3"/>
            <charset val="128"/>
          </rPr>
          <t>（検索用）シート
許可業種よりコード番号を記入</t>
        </r>
      </text>
    </comment>
    <comment ref="D45" authorId="0">
      <text>
        <r>
          <rPr>
            <b/>
            <sz val="16"/>
            <color indexed="81"/>
            <rFont val="ＭＳ Ｐゴシック"/>
            <family val="3"/>
            <charset val="128"/>
          </rPr>
          <t>（検索用）シート
許可業種よりコード番号を記入</t>
        </r>
      </text>
    </comment>
    <comment ref="S45" authorId="0">
      <text>
        <r>
          <rPr>
            <b/>
            <sz val="16"/>
            <color indexed="81"/>
            <rFont val="ＭＳ Ｐゴシック"/>
            <family val="3"/>
            <charset val="128"/>
          </rPr>
          <t>（検索用）シート
許可業種よりコード番号を記入</t>
        </r>
      </text>
    </comment>
    <comment ref="AH45" authorId="0">
      <text>
        <r>
          <rPr>
            <b/>
            <sz val="16"/>
            <color indexed="81"/>
            <rFont val="ＭＳ Ｐゴシック"/>
            <family val="3"/>
            <charset val="128"/>
          </rPr>
          <t>（検索用）シート
許可業種よりコード番号を記入</t>
        </r>
      </text>
    </comment>
    <comment ref="D47" authorId="0">
      <text>
        <r>
          <rPr>
            <b/>
            <sz val="16"/>
            <color indexed="81"/>
            <rFont val="ＭＳ Ｐゴシック"/>
            <family val="3"/>
            <charset val="128"/>
          </rPr>
          <t>（検索用）シート
許可業種よりコード番号を記入</t>
        </r>
      </text>
    </comment>
    <comment ref="S47" authorId="0">
      <text>
        <r>
          <rPr>
            <b/>
            <sz val="16"/>
            <color indexed="81"/>
            <rFont val="ＭＳ Ｐゴシック"/>
            <family val="3"/>
            <charset val="128"/>
          </rPr>
          <t>（検索用）シート
許可業種よりコード番号を記入</t>
        </r>
      </text>
    </comment>
    <comment ref="AH47" authorId="0">
      <text>
        <r>
          <rPr>
            <b/>
            <sz val="16"/>
            <color indexed="81"/>
            <rFont val="ＭＳ Ｐゴシック"/>
            <family val="3"/>
            <charset val="128"/>
          </rPr>
          <t>（検索用）シート
許可業種よりコード番号を記入</t>
        </r>
      </text>
    </comment>
    <comment ref="AP68" authorId="0">
      <text>
        <r>
          <rPr>
            <b/>
            <sz val="16"/>
            <color indexed="81"/>
            <rFont val="ＭＳ Ｐゴシック"/>
            <family val="3"/>
            <charset val="128"/>
          </rPr>
          <t>該当する項目にチェック</t>
        </r>
      </text>
    </comment>
    <comment ref="AP70" authorId="0">
      <text>
        <r>
          <rPr>
            <b/>
            <sz val="16"/>
            <color indexed="81"/>
            <rFont val="ＭＳ Ｐゴシック"/>
            <family val="3"/>
            <charset val="128"/>
          </rPr>
          <t>該当する項目にチェック</t>
        </r>
      </text>
    </comment>
    <comment ref="AP72" authorId="0">
      <text>
        <r>
          <rPr>
            <b/>
            <sz val="16"/>
            <color indexed="81"/>
            <rFont val="ＭＳ Ｐゴシック"/>
            <family val="3"/>
            <charset val="128"/>
          </rPr>
          <t>該当する項目にチェック</t>
        </r>
      </text>
    </comment>
    <comment ref="AP74" authorId="0">
      <text>
        <r>
          <rPr>
            <b/>
            <sz val="16"/>
            <color indexed="81"/>
            <rFont val="ＭＳ Ｐゴシック"/>
            <family val="3"/>
            <charset val="128"/>
          </rPr>
          <t>該当する項目にチェック</t>
        </r>
      </text>
    </comment>
  </commentList>
</comments>
</file>

<file path=xl/comments2.xml><?xml version="1.0" encoding="utf-8"?>
<comments xmlns="http://schemas.openxmlformats.org/spreadsheetml/2006/main">
  <authors>
    <author>FUDOTETRA</author>
    <author>辻本</author>
  </authors>
  <commentList>
    <comment ref="BI3" authorId="0">
      <text>
        <r>
          <rPr>
            <b/>
            <sz val="14"/>
            <color indexed="81"/>
            <rFont val="ＭＳ Ｐゴシック"/>
            <family val="3"/>
            <charset val="128"/>
          </rPr>
          <t>メールにて提出する場合は、社印の押印は省略可能です。
書面提出の場合は社印を押印してください。</t>
        </r>
      </text>
    </comment>
    <comment ref="B8" authorId="0">
      <text>
        <r>
          <rPr>
            <b/>
            <sz val="14"/>
            <color indexed="81"/>
            <rFont val="ＭＳ Ｐゴシック"/>
            <family val="3"/>
            <charset val="128"/>
          </rPr>
          <t>西暦で記入してください。
例）2016/10/10</t>
        </r>
      </text>
    </comment>
    <comment ref="AM10" authorId="0">
      <text>
        <r>
          <rPr>
            <b/>
            <sz val="12"/>
            <color indexed="81"/>
            <rFont val="ＭＳ Ｐゴシック"/>
            <family val="3"/>
            <charset val="128"/>
          </rPr>
          <t>ハイフンを入れずに入力
してください。
例）103-0016 → 1030016</t>
        </r>
      </text>
    </comment>
    <comment ref="AM14" authorId="0">
      <text>
        <r>
          <rPr>
            <b/>
            <sz val="12"/>
            <color indexed="81"/>
            <rFont val="ＭＳ Ｐゴシック"/>
            <family val="3"/>
            <charset val="128"/>
          </rPr>
          <t>ハイフンを入れずに入力
してください。
例）103-0016 → 1030016</t>
        </r>
      </text>
    </comment>
    <comment ref="AM18" authorId="0">
      <text>
        <r>
          <rPr>
            <b/>
            <sz val="14"/>
            <color indexed="81"/>
            <rFont val="ＭＳ Ｐゴシック"/>
            <family val="3"/>
            <charset val="128"/>
          </rPr>
          <t>西暦で入力してください。
例）2016/10/10</t>
        </r>
      </text>
    </comment>
    <comment ref="C20" authorId="0">
      <text>
        <r>
          <rPr>
            <b/>
            <sz val="14"/>
            <color indexed="81"/>
            <rFont val="ＭＳ Ｐゴシック"/>
            <family val="3"/>
            <charset val="128"/>
          </rPr>
          <t>「国土交通省」許認可と「都道府県知事」許認可の区分を選択してくださ。</t>
        </r>
      </text>
    </comment>
    <comment ref="J20" authorId="0">
      <text>
        <r>
          <rPr>
            <b/>
            <sz val="14"/>
            <color indexed="81"/>
            <rFont val="ＭＳ Ｐゴシック"/>
            <family val="3"/>
            <charset val="128"/>
          </rPr>
          <t>「特定」と「一般」の区分を
選択してください。</t>
        </r>
      </text>
    </comment>
    <comment ref="AB20" authorId="0">
      <text>
        <r>
          <rPr>
            <b/>
            <sz val="16"/>
            <color indexed="81"/>
            <rFont val="ＭＳ Ｐゴシック"/>
            <family val="3"/>
            <charset val="128"/>
          </rPr>
          <t>加入or未加入どちらかに
チェックしてください。</t>
        </r>
      </text>
    </comment>
    <comment ref="AO20" authorId="0">
      <text>
        <r>
          <rPr>
            <b/>
            <sz val="16"/>
            <color indexed="81"/>
            <rFont val="ＭＳ Ｐゴシック"/>
            <family val="3"/>
            <charset val="128"/>
          </rPr>
          <t>有or無のどちらかに
チェックしてください。</t>
        </r>
      </text>
    </comment>
    <comment ref="AB22" authorId="0">
      <text>
        <r>
          <rPr>
            <b/>
            <sz val="16"/>
            <color indexed="81"/>
            <rFont val="ＭＳ Ｐゴシック"/>
            <family val="3"/>
            <charset val="128"/>
          </rPr>
          <t>加入or未加入どちらかに
チェックしてください。</t>
        </r>
      </text>
    </comment>
    <comment ref="AO22" authorId="0">
      <text>
        <r>
          <rPr>
            <b/>
            <sz val="16"/>
            <color indexed="81"/>
            <rFont val="ＭＳ Ｐゴシック"/>
            <family val="3"/>
            <charset val="128"/>
          </rPr>
          <t>加入or未加入どちらかに
チェックしてください。</t>
        </r>
      </text>
    </comment>
    <comment ref="I24" authorId="0">
      <text>
        <r>
          <rPr>
            <b/>
            <sz val="14"/>
            <color indexed="81"/>
            <rFont val="ＭＳ Ｐゴシック"/>
            <family val="3"/>
            <charset val="128"/>
          </rPr>
          <t>西暦で入力してください。
例）2016/10/10</t>
        </r>
      </text>
    </comment>
    <comment ref="AB24" authorId="0">
      <text>
        <r>
          <rPr>
            <b/>
            <sz val="16"/>
            <color indexed="81"/>
            <rFont val="ＭＳ Ｐゴシック"/>
            <family val="3"/>
            <charset val="128"/>
          </rPr>
          <t>加入or未加入どちらかに
チェックしてください。</t>
        </r>
      </text>
    </comment>
    <comment ref="AO24" authorId="0">
      <text>
        <r>
          <rPr>
            <b/>
            <sz val="16"/>
            <color indexed="81"/>
            <rFont val="ＭＳ Ｐゴシック"/>
            <family val="3"/>
            <charset val="128"/>
          </rPr>
          <t>加入or未加入どちらかに
チェックしてください。</t>
        </r>
      </text>
    </comment>
    <comment ref="I26" authorId="0">
      <text>
        <r>
          <rPr>
            <b/>
            <sz val="14"/>
            <color indexed="81"/>
            <rFont val="ＭＳ Ｐゴシック"/>
            <family val="3"/>
            <charset val="128"/>
          </rPr>
          <t>西暦で入力してください。
例）2016/10/10</t>
        </r>
      </text>
    </comment>
    <comment ref="Y27" authorId="0">
      <text>
        <r>
          <rPr>
            <b/>
            <sz val="16"/>
            <color indexed="81"/>
            <rFont val="ＭＳ Ｐゴシック"/>
            <family val="3"/>
            <charset val="128"/>
          </rPr>
          <t>記入要領の別表１「施工可能地域」より、
コード番号を入力してください。</t>
        </r>
      </text>
    </comment>
    <comment ref="Y29" authorId="0">
      <text>
        <r>
          <rPr>
            <b/>
            <sz val="16"/>
            <color indexed="81"/>
            <rFont val="ＭＳ Ｐゴシック"/>
            <family val="3"/>
            <charset val="128"/>
          </rPr>
          <t>記入要領の別表１「施工可能地域」より、
コード番号を入力してください。</t>
        </r>
      </text>
    </comment>
    <comment ref="I31" authorId="0">
      <text>
        <r>
          <rPr>
            <b/>
            <sz val="14"/>
            <color indexed="81"/>
            <rFont val="ＭＳ Ｐゴシック"/>
            <family val="3"/>
            <charset val="128"/>
          </rPr>
          <t>西暦で入力してください。
例）2016/10/10</t>
        </r>
      </text>
    </comment>
    <comment ref="Y31" authorId="0">
      <text>
        <r>
          <rPr>
            <b/>
            <sz val="16"/>
            <color indexed="81"/>
            <rFont val="ＭＳ Ｐゴシック"/>
            <family val="3"/>
            <charset val="128"/>
          </rPr>
          <t>記入要領の別表１「施工可能地域」より、
コード番号を入力してください。</t>
        </r>
      </text>
    </comment>
    <comment ref="I33" authorId="0">
      <text>
        <r>
          <rPr>
            <b/>
            <sz val="14"/>
            <color indexed="81"/>
            <rFont val="ＭＳ Ｐゴシック"/>
            <family val="3"/>
            <charset val="128"/>
          </rPr>
          <t>西暦で入力してください。
例）2016/10/10</t>
        </r>
      </text>
    </comment>
    <comment ref="Y33" authorId="0">
      <text>
        <r>
          <rPr>
            <b/>
            <sz val="16"/>
            <color indexed="81"/>
            <rFont val="ＭＳ Ｐゴシック"/>
            <family val="3"/>
            <charset val="128"/>
          </rPr>
          <t>記入要領の別表１「施工可能地域」より、
コード番号を入力してください。</t>
        </r>
      </text>
    </comment>
    <comment ref="I38" authorId="0">
      <text>
        <r>
          <rPr>
            <b/>
            <sz val="14"/>
            <color indexed="81"/>
            <rFont val="ＭＳ Ｐゴシック"/>
            <family val="3"/>
            <charset val="128"/>
          </rPr>
          <t>西暦で入力してください。
例）2016/10/10</t>
        </r>
      </text>
    </comment>
    <comment ref="AB38" authorId="0">
      <text>
        <r>
          <rPr>
            <b/>
            <sz val="14"/>
            <color indexed="81"/>
            <rFont val="ＭＳ Ｐゴシック"/>
            <family val="3"/>
            <charset val="128"/>
          </rPr>
          <t>西暦で入力してください。
例）2016/10/10</t>
        </r>
      </text>
    </comment>
    <comment ref="I40" authorId="0">
      <text>
        <r>
          <rPr>
            <b/>
            <sz val="14"/>
            <color indexed="81"/>
            <rFont val="ＭＳ Ｐゴシック"/>
            <family val="3"/>
            <charset val="128"/>
          </rPr>
          <t>西暦で入力してください。
例）2016/10/10</t>
        </r>
      </text>
    </comment>
    <comment ref="AB40" authorId="0">
      <text>
        <r>
          <rPr>
            <b/>
            <sz val="14"/>
            <color indexed="81"/>
            <rFont val="ＭＳ Ｐゴシック"/>
            <family val="3"/>
            <charset val="128"/>
          </rPr>
          <t>西暦で記入してください。
例）2016/10/10</t>
        </r>
      </text>
    </comment>
    <comment ref="D43" authorId="0">
      <text>
        <r>
          <rPr>
            <b/>
            <sz val="16"/>
            <color indexed="81"/>
            <rFont val="ＭＳ Ｐゴシック"/>
            <family val="3"/>
            <charset val="128"/>
          </rPr>
          <t>（検索用）シート
許可業種よりコード番号を記入</t>
        </r>
      </text>
    </comment>
    <comment ref="S43" authorId="0">
      <text>
        <r>
          <rPr>
            <b/>
            <sz val="16"/>
            <color indexed="81"/>
            <rFont val="ＭＳ Ｐゴシック"/>
            <family val="3"/>
            <charset val="128"/>
          </rPr>
          <t>（検索用）シート
許可業種よりコード番号を記入</t>
        </r>
      </text>
    </comment>
    <comment ref="AH43" authorId="0">
      <text>
        <r>
          <rPr>
            <b/>
            <sz val="16"/>
            <color indexed="81"/>
            <rFont val="ＭＳ Ｐゴシック"/>
            <family val="3"/>
            <charset val="128"/>
          </rPr>
          <t>（検索用）シート
許可業種よりコード番号を記入</t>
        </r>
      </text>
    </comment>
    <comment ref="D45" authorId="0">
      <text>
        <r>
          <rPr>
            <b/>
            <sz val="16"/>
            <color indexed="81"/>
            <rFont val="ＭＳ Ｐゴシック"/>
            <family val="3"/>
            <charset val="128"/>
          </rPr>
          <t>（検索用）シート
許可業種よりコード番号を記入</t>
        </r>
      </text>
    </comment>
    <comment ref="S45" authorId="0">
      <text>
        <r>
          <rPr>
            <b/>
            <sz val="16"/>
            <color indexed="81"/>
            <rFont val="ＭＳ Ｐゴシック"/>
            <family val="3"/>
            <charset val="128"/>
          </rPr>
          <t>（検索用）シート
許可業種よりコード番号を記入</t>
        </r>
      </text>
    </comment>
    <comment ref="AH45" authorId="0">
      <text>
        <r>
          <rPr>
            <b/>
            <sz val="16"/>
            <color indexed="81"/>
            <rFont val="ＭＳ Ｐゴシック"/>
            <family val="3"/>
            <charset val="128"/>
          </rPr>
          <t>（検索用）シート
許可業種よりコード番号を記入</t>
        </r>
      </text>
    </comment>
    <comment ref="D47" authorId="0">
      <text>
        <r>
          <rPr>
            <b/>
            <sz val="16"/>
            <color indexed="81"/>
            <rFont val="ＭＳ Ｐゴシック"/>
            <family val="3"/>
            <charset val="128"/>
          </rPr>
          <t>（検索用）シート
許可業種よりコード番号を記入</t>
        </r>
      </text>
    </comment>
    <comment ref="S47" authorId="0">
      <text>
        <r>
          <rPr>
            <b/>
            <sz val="16"/>
            <color indexed="81"/>
            <rFont val="ＭＳ Ｐゴシック"/>
            <family val="3"/>
            <charset val="128"/>
          </rPr>
          <t>（検索用）シート
許可業種よりコード番号を記入</t>
        </r>
      </text>
    </comment>
    <comment ref="AH47" authorId="0">
      <text>
        <r>
          <rPr>
            <b/>
            <sz val="16"/>
            <color indexed="81"/>
            <rFont val="ＭＳ Ｐゴシック"/>
            <family val="3"/>
            <charset val="128"/>
          </rPr>
          <t>（検索用）シート
許可業種よりコード番号を記入</t>
        </r>
      </text>
    </comment>
    <comment ref="P49" authorId="1">
      <text/>
    </comment>
    <comment ref="AP68" authorId="0">
      <text>
        <r>
          <rPr>
            <b/>
            <sz val="16"/>
            <color indexed="81"/>
            <rFont val="ＭＳ Ｐゴシック"/>
            <family val="3"/>
            <charset val="128"/>
          </rPr>
          <t>有or無のどちらかに
チェックしてください。</t>
        </r>
      </text>
    </comment>
    <comment ref="AP70" authorId="0">
      <text>
        <r>
          <rPr>
            <b/>
            <sz val="16"/>
            <color indexed="81"/>
            <rFont val="ＭＳ Ｐゴシック"/>
            <family val="3"/>
            <charset val="128"/>
          </rPr>
          <t>有or無のどちらかに
チェックしてください。</t>
        </r>
      </text>
    </comment>
    <comment ref="AP72" authorId="0">
      <text>
        <r>
          <rPr>
            <b/>
            <sz val="16"/>
            <color indexed="81"/>
            <rFont val="ＭＳ Ｐゴシック"/>
            <family val="3"/>
            <charset val="128"/>
          </rPr>
          <t>有or無のどちらかに
チェックしてください。</t>
        </r>
      </text>
    </comment>
    <comment ref="AP74" authorId="0">
      <text>
        <r>
          <rPr>
            <b/>
            <sz val="16"/>
            <color indexed="81"/>
            <rFont val="ＭＳ Ｐゴシック"/>
            <family val="3"/>
            <charset val="128"/>
          </rPr>
          <t>有or無のどちらかに
チェックしてください。</t>
        </r>
      </text>
    </comment>
  </commentList>
</comments>
</file>

<file path=xl/comments3.xml><?xml version="1.0" encoding="utf-8"?>
<comments xmlns="http://schemas.openxmlformats.org/spreadsheetml/2006/main">
  <authors>
    <author>FUDOTETRA</author>
  </authors>
  <commentList>
    <comment ref="A3" authorId="0">
      <text>
        <r>
          <rPr>
            <b/>
            <sz val="14"/>
            <color indexed="81"/>
            <rFont val="ＭＳ Ｐゴシック"/>
            <family val="3"/>
            <charset val="128"/>
          </rPr>
          <t>申告書（入力用）より自動転記</t>
        </r>
      </text>
    </comment>
    <comment ref="A4" authorId="0">
      <text>
        <r>
          <rPr>
            <b/>
            <sz val="14"/>
            <color indexed="81"/>
            <rFont val="ＭＳ Ｐゴシック"/>
            <family val="3"/>
            <charset val="128"/>
          </rPr>
          <t>申告書（入力用）より自動転記</t>
        </r>
      </text>
    </comment>
    <comment ref="A12" authorId="0">
      <text>
        <r>
          <rPr>
            <b/>
            <sz val="14"/>
            <color indexed="81"/>
            <rFont val="ＭＳ Ｐゴシック"/>
            <family val="3"/>
            <charset val="128"/>
          </rPr>
          <t>損失の場合にはマイナスで入力してください。</t>
        </r>
      </text>
    </comment>
    <comment ref="A14" authorId="0">
      <text>
        <r>
          <rPr>
            <b/>
            <sz val="14"/>
            <color indexed="81"/>
            <rFont val="ＭＳ Ｐゴシック"/>
            <family val="3"/>
            <charset val="128"/>
          </rPr>
          <t>損失の場合にはマイナスで入力してください。</t>
        </r>
      </text>
    </comment>
    <comment ref="A16" authorId="0">
      <text>
        <r>
          <rPr>
            <b/>
            <sz val="14"/>
            <color indexed="81"/>
            <rFont val="ＭＳ Ｐゴシック"/>
            <family val="3"/>
            <charset val="128"/>
          </rPr>
          <t>損失の場合にはマイナスで入力してください。</t>
        </r>
      </text>
    </comment>
    <comment ref="A18" authorId="0">
      <text>
        <r>
          <rPr>
            <b/>
            <sz val="14"/>
            <color indexed="81"/>
            <rFont val="ＭＳ Ｐゴシック"/>
            <family val="3"/>
            <charset val="128"/>
          </rPr>
          <t>損失の場合にはマイナスで入力してください。</t>
        </r>
      </text>
    </comment>
    <comment ref="A23" authorId="0">
      <text>
        <r>
          <rPr>
            <b/>
            <sz val="10"/>
            <color indexed="81"/>
            <rFont val="ＭＳ Ｐゴシック"/>
            <family val="3"/>
            <charset val="128"/>
          </rPr>
          <t xml:space="preserve">当座資産の中身は、次のものです。
・現金・預金
・受取手形（うけとりてがた）
・売掛金（うりかけきん）
・有価証券
</t>
        </r>
      </text>
    </comment>
    <comment ref="A25" authorId="0">
      <text>
        <r>
          <rPr>
            <b/>
            <sz val="10"/>
            <color indexed="81"/>
            <rFont val="ＭＳ Ｐゴシック"/>
            <family val="3"/>
            <charset val="128"/>
          </rPr>
          <t xml:space="preserve">棚卸資産とは、次のものです。
◆商品・製品
半製品（はんせいひん）
仕掛品（しかかりひん）
原材料（げんざいりょう）
貯蔵品（ちょぞうひん）
※未成工事支出金も対象となります。
・商品とは、販売業で、加工せずにそのまま販売できるものを仕入れたものです。
・製品とは、製造業で、自社で製造して、出来上がって売れる状態のものです。
・半製品とは、完成するちょっと前の製品ですが、そのままでも販売可能なもののことです。
・仕掛品とは、製造し始めて製品になるまでの、製造途中のものです。
</t>
        </r>
      </text>
    </comment>
    <comment ref="A30" authorId="0">
      <text>
        <r>
          <rPr>
            <b/>
            <sz val="9"/>
            <color indexed="81"/>
            <rFont val="ＭＳ Ｐゴシック"/>
            <family val="3"/>
            <charset val="128"/>
          </rPr>
          <t xml:space="preserve">仕入債務とは次のものです。
・買掛金
・支払手形
</t>
        </r>
      </text>
    </comment>
    <comment ref="A31" authorId="0">
      <text>
        <r>
          <rPr>
            <b/>
            <sz val="9"/>
            <color indexed="81"/>
            <rFont val="ＭＳ Ｐゴシック"/>
            <family val="3"/>
            <charset val="128"/>
          </rPr>
          <t>未成工事受入金とは発注者より、工事の完成引渡し前に請負代金の一部を受領したもの。</t>
        </r>
      </text>
    </comment>
  </commentList>
</comments>
</file>

<file path=xl/comments4.xml><?xml version="1.0" encoding="utf-8"?>
<comments xmlns="http://schemas.openxmlformats.org/spreadsheetml/2006/main">
  <authors>
    <author>FUDOTETRA</author>
  </authors>
  <commentList>
    <comment ref="G8" authorId="0">
      <text>
        <r>
          <rPr>
            <b/>
            <sz val="14"/>
            <color indexed="81"/>
            <rFont val="ＭＳ Ｐゴシック"/>
            <family val="3"/>
            <charset val="128"/>
          </rPr>
          <t>申告書より自動入力</t>
        </r>
      </text>
    </comment>
    <comment ref="G9" authorId="0">
      <text>
        <r>
          <rPr>
            <b/>
            <sz val="14"/>
            <color indexed="81"/>
            <rFont val="ＭＳ Ｐゴシック"/>
            <family val="3"/>
            <charset val="128"/>
          </rPr>
          <t>申告書より自動入力</t>
        </r>
      </text>
    </comment>
    <comment ref="G10" authorId="0">
      <text>
        <r>
          <rPr>
            <b/>
            <sz val="14"/>
            <color indexed="81"/>
            <rFont val="ＭＳ Ｐゴシック"/>
            <family val="3"/>
            <charset val="128"/>
          </rPr>
          <t>申告書より自動入力</t>
        </r>
      </text>
    </comment>
    <comment ref="G11" authorId="0">
      <text>
        <r>
          <rPr>
            <b/>
            <sz val="14"/>
            <color indexed="81"/>
            <rFont val="ＭＳ Ｐゴシック"/>
            <family val="3"/>
            <charset val="128"/>
          </rPr>
          <t>申告書より自動入力</t>
        </r>
      </text>
    </comment>
    <comment ref="G12" authorId="0">
      <text>
        <r>
          <rPr>
            <b/>
            <sz val="14"/>
            <color indexed="81"/>
            <rFont val="ＭＳ Ｐゴシック"/>
            <family val="3"/>
            <charset val="128"/>
          </rPr>
          <t>申告書より自動入力</t>
        </r>
      </text>
    </comment>
    <comment ref="G20" authorId="0">
      <text>
        <r>
          <rPr>
            <b/>
            <sz val="9"/>
            <color indexed="81"/>
            <rFont val="ＭＳ Ｐゴシック"/>
            <family val="3"/>
            <charset val="128"/>
          </rPr>
          <t>手動で入力</t>
        </r>
      </text>
    </comment>
    <comment ref="D37" authorId="0">
      <text>
        <r>
          <rPr>
            <b/>
            <sz val="14"/>
            <color indexed="81"/>
            <rFont val="ＭＳ Ｐゴシック"/>
            <family val="3"/>
            <charset val="128"/>
          </rPr>
          <t>申告書より自動入力</t>
        </r>
      </text>
    </comment>
    <comment ref="D38" authorId="0">
      <text>
        <r>
          <rPr>
            <b/>
            <sz val="14"/>
            <color indexed="81"/>
            <rFont val="ＭＳ Ｐゴシック"/>
            <family val="3"/>
            <charset val="128"/>
          </rPr>
          <t>申告書より自動入力</t>
        </r>
      </text>
    </comment>
    <comment ref="H42" authorId="0">
      <text>
        <r>
          <rPr>
            <b/>
            <sz val="9"/>
            <color indexed="81"/>
            <rFont val="ＭＳ Ｐゴシック"/>
            <family val="3"/>
            <charset val="128"/>
          </rPr>
          <t>手動で入力</t>
        </r>
      </text>
    </comment>
    <comment ref="Z42" authorId="0">
      <text>
        <r>
          <rPr>
            <b/>
            <sz val="14"/>
            <color indexed="81"/>
            <rFont val="ＭＳ Ｐゴシック"/>
            <family val="3"/>
            <charset val="128"/>
          </rPr>
          <t>申告書より自動入力</t>
        </r>
      </text>
    </comment>
    <comment ref="L46" authorId="0">
      <text>
        <r>
          <rPr>
            <b/>
            <sz val="14"/>
            <color indexed="81"/>
            <rFont val="ＭＳ Ｐゴシック"/>
            <family val="3"/>
            <charset val="128"/>
          </rPr>
          <t>申告書より自動入力</t>
        </r>
      </text>
    </comment>
  </commentList>
</comments>
</file>

<file path=xl/comments5.xml><?xml version="1.0" encoding="utf-8"?>
<comments xmlns="http://schemas.openxmlformats.org/spreadsheetml/2006/main">
  <authors>
    <author>FUDOTETRA</author>
  </authors>
  <commentList>
    <comment ref="G8" authorId="0">
      <text>
        <r>
          <rPr>
            <b/>
            <sz val="14"/>
            <color indexed="81"/>
            <rFont val="ＭＳ Ｐゴシック"/>
            <family val="3"/>
            <charset val="128"/>
          </rPr>
          <t>申告書より自動入力</t>
        </r>
      </text>
    </comment>
    <comment ref="G9" authorId="0">
      <text>
        <r>
          <rPr>
            <b/>
            <sz val="14"/>
            <color indexed="81"/>
            <rFont val="ＭＳ Ｐゴシック"/>
            <family val="3"/>
            <charset val="128"/>
          </rPr>
          <t>申告書より自動入力</t>
        </r>
      </text>
    </comment>
    <comment ref="G10" authorId="0">
      <text>
        <r>
          <rPr>
            <b/>
            <sz val="14"/>
            <color indexed="81"/>
            <rFont val="ＭＳ Ｐゴシック"/>
            <family val="3"/>
            <charset val="128"/>
          </rPr>
          <t>申告書より自動入力</t>
        </r>
      </text>
    </comment>
    <comment ref="G11" authorId="0">
      <text>
        <r>
          <rPr>
            <b/>
            <sz val="14"/>
            <color indexed="81"/>
            <rFont val="ＭＳ Ｐゴシック"/>
            <family val="3"/>
            <charset val="128"/>
          </rPr>
          <t>申告書より自動入力</t>
        </r>
      </text>
    </comment>
    <comment ref="G12" authorId="0">
      <text>
        <r>
          <rPr>
            <b/>
            <sz val="14"/>
            <color indexed="81"/>
            <rFont val="ＭＳ Ｐゴシック"/>
            <family val="3"/>
            <charset val="128"/>
          </rPr>
          <t>申告書より自動入力</t>
        </r>
      </text>
    </comment>
    <comment ref="D37" authorId="0">
      <text>
        <r>
          <rPr>
            <b/>
            <sz val="14"/>
            <color indexed="81"/>
            <rFont val="ＭＳ Ｐゴシック"/>
            <family val="3"/>
            <charset val="128"/>
          </rPr>
          <t>申告書より自動入力</t>
        </r>
      </text>
    </comment>
    <comment ref="D38" authorId="0">
      <text>
        <r>
          <rPr>
            <b/>
            <sz val="14"/>
            <color indexed="81"/>
            <rFont val="ＭＳ Ｐゴシック"/>
            <family val="3"/>
            <charset val="128"/>
          </rPr>
          <t>申告書より自動入力</t>
        </r>
      </text>
    </comment>
    <comment ref="Z42" authorId="0">
      <text>
        <r>
          <rPr>
            <b/>
            <sz val="14"/>
            <color indexed="81"/>
            <rFont val="ＭＳ Ｐゴシック"/>
            <family val="3"/>
            <charset val="128"/>
          </rPr>
          <t>申告書より自動入力</t>
        </r>
      </text>
    </comment>
    <comment ref="L46" authorId="0">
      <text>
        <r>
          <rPr>
            <b/>
            <sz val="14"/>
            <color indexed="81"/>
            <rFont val="ＭＳ Ｐゴシック"/>
            <family val="3"/>
            <charset val="128"/>
          </rPr>
          <t>申告書より自動入力</t>
        </r>
      </text>
    </comment>
  </commentList>
</comments>
</file>

<file path=xl/sharedStrings.xml><?xml version="1.0" encoding="utf-8"?>
<sst xmlns="http://schemas.openxmlformats.org/spreadsheetml/2006/main" count="1151" uniqueCount="626">
  <si>
    <t>住所</t>
    <rPh sb="0" eb="2">
      <t>ジュウショ</t>
    </rPh>
    <phoneticPr fontId="2"/>
  </si>
  <si>
    <t>会社名</t>
    <rPh sb="0" eb="3">
      <t>カイシャメイ</t>
    </rPh>
    <phoneticPr fontId="2"/>
  </si>
  <si>
    <t>記入年月日</t>
    <rPh sb="0" eb="2">
      <t>キニュウ</t>
    </rPh>
    <rPh sb="2" eb="5">
      <t>ネンガッピ</t>
    </rPh>
    <phoneticPr fontId="2"/>
  </si>
  <si>
    <t>所在地</t>
    <rPh sb="0" eb="3">
      <t>ショザイチ</t>
    </rPh>
    <phoneticPr fontId="2"/>
  </si>
  <si>
    <t>電話番号</t>
    <rPh sb="0" eb="2">
      <t>デンワ</t>
    </rPh>
    <rPh sb="2" eb="4">
      <t>バンゴウ</t>
    </rPh>
    <phoneticPr fontId="2"/>
  </si>
  <si>
    <t>（</t>
    <phoneticPr fontId="2"/>
  </si>
  <si>
    <t>）</t>
    <phoneticPr fontId="2"/>
  </si>
  <si>
    <t>千円</t>
    <rPh sb="0" eb="2">
      <t>センエン</t>
    </rPh>
    <phoneticPr fontId="2"/>
  </si>
  <si>
    <t>資本金（払込）</t>
    <rPh sb="0" eb="3">
      <t>シホンキン</t>
    </rPh>
    <rPh sb="4" eb="6">
      <t>ハライコミ</t>
    </rPh>
    <phoneticPr fontId="2"/>
  </si>
  <si>
    <t>会　社　名</t>
    <rPh sb="0" eb="1">
      <t>カイ</t>
    </rPh>
    <rPh sb="2" eb="3">
      <t>シャ</t>
    </rPh>
    <rPh sb="4" eb="5">
      <t>メイ</t>
    </rPh>
    <phoneticPr fontId="2"/>
  </si>
  <si>
    <t>ＦＡＸ番号</t>
    <rPh sb="3" eb="5">
      <t>バンゴウ</t>
    </rPh>
    <phoneticPr fontId="2"/>
  </si>
  <si>
    <t>年</t>
    <rPh sb="0" eb="1">
      <t>ネン</t>
    </rPh>
    <phoneticPr fontId="2"/>
  </si>
  <si>
    <t>創　業　年　数</t>
    <rPh sb="0" eb="1">
      <t>キズ</t>
    </rPh>
    <rPh sb="2" eb="3">
      <t>ギョウ</t>
    </rPh>
    <rPh sb="4" eb="5">
      <t>トシ</t>
    </rPh>
    <rPh sb="6" eb="7">
      <t>カズ</t>
    </rPh>
    <phoneticPr fontId="2"/>
  </si>
  <si>
    <t>※部門区分</t>
    <rPh sb="1" eb="3">
      <t>ブモン</t>
    </rPh>
    <rPh sb="3" eb="5">
      <t>クブン</t>
    </rPh>
    <phoneticPr fontId="2"/>
  </si>
  <si>
    <t>当社との</t>
    <rPh sb="0" eb="2">
      <t>トウシャ</t>
    </rPh>
    <phoneticPr fontId="2"/>
  </si>
  <si>
    <t>取引店名
（部門名）</t>
    <rPh sb="0" eb="2">
      <t>トリヒキ</t>
    </rPh>
    <rPh sb="2" eb="3">
      <t>テン</t>
    </rPh>
    <rPh sb="3" eb="4">
      <t>メイ</t>
    </rPh>
    <rPh sb="6" eb="8">
      <t>ブモン</t>
    </rPh>
    <rPh sb="8" eb="9">
      <t>メイ</t>
    </rPh>
    <phoneticPr fontId="2"/>
  </si>
  <si>
    <t>登 録 コ ー ド</t>
    <rPh sb="0" eb="1">
      <t>ノボリ</t>
    </rPh>
    <rPh sb="2" eb="3">
      <t>ロク</t>
    </rPh>
    <phoneticPr fontId="2"/>
  </si>
  <si>
    <t>代表者</t>
    <rPh sb="0" eb="3">
      <t>ダイヒョウシャ</t>
    </rPh>
    <phoneticPr fontId="2"/>
  </si>
  <si>
    <t>日</t>
    <rPh sb="0" eb="1">
      <t>ニチ</t>
    </rPh>
    <phoneticPr fontId="2"/>
  </si>
  <si>
    <t>銀行</t>
    <rPh sb="0" eb="2">
      <t>ギンコウ</t>
    </rPh>
    <phoneticPr fontId="2"/>
  </si>
  <si>
    <t>事　　務</t>
    <rPh sb="0" eb="1">
      <t>コト</t>
    </rPh>
    <rPh sb="3" eb="4">
      <t>ツトム</t>
    </rPh>
    <phoneticPr fontId="2"/>
  </si>
  <si>
    <t>人</t>
    <rPh sb="0" eb="1">
      <t>ニン</t>
    </rPh>
    <phoneticPr fontId="2"/>
  </si>
  <si>
    <t>従　　業　　員</t>
    <rPh sb="0" eb="1">
      <t>ジュウ</t>
    </rPh>
    <rPh sb="3" eb="4">
      <t>ギョウ</t>
    </rPh>
    <rPh sb="6" eb="7">
      <t>イン</t>
    </rPh>
    <phoneticPr fontId="2"/>
  </si>
  <si>
    <t>国土交通</t>
    <rPh sb="0" eb="2">
      <t>コクド</t>
    </rPh>
    <rPh sb="2" eb="4">
      <t>コウツウ</t>
    </rPh>
    <phoneticPr fontId="2"/>
  </si>
  <si>
    <t>大臣</t>
    <rPh sb="0" eb="2">
      <t>ダイジン</t>
    </rPh>
    <phoneticPr fontId="2"/>
  </si>
  <si>
    <t>自社制度</t>
    <rPh sb="0" eb="2">
      <t>ジシャ</t>
    </rPh>
    <rPh sb="2" eb="4">
      <t>セイド</t>
    </rPh>
    <phoneticPr fontId="2"/>
  </si>
  <si>
    <t>建設業許可</t>
    <rPh sb="0" eb="1">
      <t>ケン</t>
    </rPh>
    <rPh sb="1" eb="2">
      <t>セツ</t>
    </rPh>
    <rPh sb="2" eb="3">
      <t>ギョウ</t>
    </rPh>
    <rPh sb="3" eb="4">
      <t>モト</t>
    </rPh>
    <rPh sb="4" eb="5">
      <t>カ</t>
    </rPh>
    <phoneticPr fontId="2"/>
  </si>
  <si>
    <t>第</t>
    <rPh sb="0" eb="1">
      <t>ダイ</t>
    </rPh>
    <phoneticPr fontId="2"/>
  </si>
  <si>
    <t>号</t>
    <rPh sb="0" eb="1">
      <t>ゴウ</t>
    </rPh>
    <phoneticPr fontId="2"/>
  </si>
  <si>
    <t>退職金制度</t>
    <rPh sb="0" eb="2">
      <t>タイショク</t>
    </rPh>
    <rPh sb="2" eb="3">
      <t>キン</t>
    </rPh>
    <rPh sb="3" eb="5">
      <t>セイド</t>
    </rPh>
    <phoneticPr fontId="2"/>
  </si>
  <si>
    <t>知事</t>
    <rPh sb="0" eb="2">
      <t>チジ</t>
    </rPh>
    <phoneticPr fontId="2"/>
  </si>
  <si>
    <t>厚生年金</t>
    <rPh sb="0" eb="2">
      <t>コウセイ</t>
    </rPh>
    <rPh sb="2" eb="4">
      <t>ネンキン</t>
    </rPh>
    <phoneticPr fontId="2"/>
  </si>
  <si>
    <t>中退共</t>
    <rPh sb="0" eb="1">
      <t>ナカ</t>
    </rPh>
    <rPh sb="1" eb="2">
      <t>シリゾ</t>
    </rPh>
    <rPh sb="2" eb="3">
      <t>トモ</t>
    </rPh>
    <phoneticPr fontId="2"/>
  </si>
  <si>
    <t>許 可 年 月 日</t>
    <rPh sb="0" eb="1">
      <t>モト</t>
    </rPh>
    <rPh sb="2" eb="3">
      <t>カ</t>
    </rPh>
    <rPh sb="4" eb="5">
      <t>トシ</t>
    </rPh>
    <rPh sb="6" eb="7">
      <t>ツキ</t>
    </rPh>
    <rPh sb="8" eb="9">
      <t>ヒ</t>
    </rPh>
    <phoneticPr fontId="2"/>
  </si>
  <si>
    <t>雇用保険</t>
    <rPh sb="0" eb="2">
      <t>コヨウ</t>
    </rPh>
    <rPh sb="2" eb="4">
      <t>ホケン</t>
    </rPh>
    <phoneticPr fontId="2"/>
  </si>
  <si>
    <t>建退共</t>
    <rPh sb="0" eb="1">
      <t>ケン</t>
    </rPh>
    <rPh sb="1" eb="2">
      <t>シリゾ</t>
    </rPh>
    <rPh sb="2" eb="3">
      <t>トモ</t>
    </rPh>
    <phoneticPr fontId="2"/>
  </si>
  <si>
    <t>合　　計</t>
    <rPh sb="0" eb="1">
      <t>ゴウ</t>
    </rPh>
    <rPh sb="3" eb="4">
      <t>ケイ</t>
    </rPh>
    <phoneticPr fontId="2"/>
  </si>
  <si>
    <t>職　　　長</t>
    <rPh sb="0" eb="1">
      <t>ショク</t>
    </rPh>
    <rPh sb="4" eb="5">
      <t>チョウ</t>
    </rPh>
    <phoneticPr fontId="2"/>
  </si>
  <si>
    <t>直　　庸</t>
    <rPh sb="0" eb="1">
      <t>チョク</t>
    </rPh>
    <rPh sb="3" eb="4">
      <t>ヨウ</t>
    </rPh>
    <phoneticPr fontId="2"/>
  </si>
  <si>
    <t>売 上 比 率</t>
    <rPh sb="0" eb="1">
      <t>バイ</t>
    </rPh>
    <rPh sb="2" eb="3">
      <t>ウエ</t>
    </rPh>
    <rPh sb="4" eb="5">
      <t>ヒ</t>
    </rPh>
    <rPh sb="6" eb="7">
      <t>リツ</t>
    </rPh>
    <phoneticPr fontId="2"/>
  </si>
  <si>
    <t>工事業</t>
    <rPh sb="0" eb="2">
      <t>コウジ</t>
    </rPh>
    <rPh sb="2" eb="3">
      <t>ギョウ</t>
    </rPh>
    <phoneticPr fontId="2"/>
  </si>
  <si>
    <t>動　　　　 員　　　　 力</t>
    <rPh sb="0" eb="1">
      <t>ドウ</t>
    </rPh>
    <rPh sb="6" eb="7">
      <t>イン</t>
    </rPh>
    <rPh sb="12" eb="13">
      <t>チカラ</t>
    </rPh>
    <phoneticPr fontId="2"/>
  </si>
  <si>
    <t>外　　注</t>
    <rPh sb="0" eb="1">
      <t>ソト</t>
    </rPh>
    <rPh sb="3" eb="4">
      <t>チュウ</t>
    </rPh>
    <phoneticPr fontId="2"/>
  </si>
  <si>
    <t>技能労働者</t>
    <rPh sb="0" eb="2">
      <t>ギノウ</t>
    </rPh>
    <rPh sb="2" eb="5">
      <t>ロウドウシャ</t>
    </rPh>
    <phoneticPr fontId="2"/>
  </si>
  <si>
    <t>合　　　　　　計</t>
    <rPh sb="0" eb="1">
      <t>ゴウ</t>
    </rPh>
    <rPh sb="7" eb="8">
      <t>ケイ</t>
    </rPh>
    <phoneticPr fontId="2"/>
  </si>
  <si>
    <t>締切日</t>
    <rPh sb="0" eb="2">
      <t>シメキ</t>
    </rPh>
    <rPh sb="2" eb="3">
      <t>ビ</t>
    </rPh>
    <phoneticPr fontId="2"/>
  </si>
  <si>
    <t>支払日</t>
    <rPh sb="0" eb="2">
      <t>シハラ</t>
    </rPh>
    <rPh sb="2" eb="3">
      <t>ビ</t>
    </rPh>
    <phoneticPr fontId="2"/>
  </si>
  <si>
    <t>現金比率</t>
    <rPh sb="0" eb="2">
      <t>ゲンキン</t>
    </rPh>
    <rPh sb="2" eb="4">
      <t>ヒリツ</t>
    </rPh>
    <phoneticPr fontId="2"/>
  </si>
  <si>
    <t>手形サイト</t>
    <rPh sb="0" eb="2">
      <t>テガタ</t>
    </rPh>
    <phoneticPr fontId="2"/>
  </si>
  <si>
    <t>主要下請・仕入先</t>
    <rPh sb="0" eb="1">
      <t>シュ</t>
    </rPh>
    <rPh sb="1" eb="2">
      <t>ヨウ</t>
    </rPh>
    <rPh sb="2" eb="3">
      <t>シタ</t>
    </rPh>
    <rPh sb="3" eb="4">
      <t>ショウ</t>
    </rPh>
    <rPh sb="5" eb="6">
      <t>ツコウ</t>
    </rPh>
    <rPh sb="6" eb="7">
      <t>イリ</t>
    </rPh>
    <rPh sb="7" eb="8">
      <t>サキ</t>
    </rPh>
    <phoneticPr fontId="2"/>
  </si>
  <si>
    <t>労働安全衛生関係</t>
    <rPh sb="0" eb="2">
      <t>ロウドウ</t>
    </rPh>
    <rPh sb="2" eb="4">
      <t>アンゼン</t>
    </rPh>
    <rPh sb="4" eb="6">
      <t>エイセイ</t>
    </rPh>
    <rPh sb="6" eb="8">
      <t>カンケイ</t>
    </rPh>
    <phoneticPr fontId="2"/>
  </si>
  <si>
    <t>労災上乗</t>
    <rPh sb="0" eb="2">
      <t>ロウサイ</t>
    </rPh>
    <rPh sb="2" eb="4">
      <t>ジョウジョウ</t>
    </rPh>
    <phoneticPr fontId="2"/>
  </si>
  <si>
    <t>労　　務　　費</t>
    <rPh sb="0" eb="1">
      <t>ロウ</t>
    </rPh>
    <rPh sb="3" eb="4">
      <t>ツトム</t>
    </rPh>
    <rPh sb="6" eb="7">
      <t>ヒ</t>
    </rPh>
    <phoneticPr fontId="2"/>
  </si>
  <si>
    <t>労働者名簿</t>
    <rPh sb="0" eb="3">
      <t>ロウドウシャ</t>
    </rPh>
    <rPh sb="3" eb="5">
      <t>メイボ</t>
    </rPh>
    <phoneticPr fontId="2"/>
  </si>
  <si>
    <t>外　　注　　費</t>
    <rPh sb="0" eb="1">
      <t>ソト</t>
    </rPh>
    <rPh sb="3" eb="4">
      <t>チュウ</t>
    </rPh>
    <rPh sb="6" eb="7">
      <t>ヒ</t>
    </rPh>
    <phoneticPr fontId="2"/>
  </si>
  <si>
    <t>賃金台帳</t>
    <rPh sb="0" eb="2">
      <t>チンギン</t>
    </rPh>
    <rPh sb="2" eb="4">
      <t>ダイチョウ</t>
    </rPh>
    <phoneticPr fontId="2"/>
  </si>
  <si>
    <t>万円</t>
    <rPh sb="0" eb="2">
      <t>マンエン</t>
    </rPh>
    <phoneticPr fontId="2"/>
  </si>
  <si>
    <t>材　　料　　費</t>
    <rPh sb="0" eb="1">
      <t>ザイ</t>
    </rPh>
    <rPh sb="3" eb="4">
      <t>リョウ</t>
    </rPh>
    <rPh sb="6" eb="7">
      <t>ヒ</t>
    </rPh>
    <phoneticPr fontId="2"/>
  </si>
  <si>
    <t>定期健康診断</t>
    <rPh sb="0" eb="2">
      <t>テイキ</t>
    </rPh>
    <rPh sb="2" eb="4">
      <t>ケンコウ</t>
    </rPh>
    <rPh sb="4" eb="6">
      <t>シンダン</t>
    </rPh>
    <phoneticPr fontId="2"/>
  </si>
  <si>
    <t>(1)</t>
    <phoneticPr fontId="2"/>
  </si>
  <si>
    <t>〒</t>
    <phoneticPr fontId="2"/>
  </si>
  <si>
    <t>（フリガナ）</t>
    <phoneticPr fontId="2"/>
  </si>
  <si>
    <t>(2)</t>
    <phoneticPr fontId="2"/>
  </si>
  <si>
    <t>(3)</t>
    <phoneticPr fontId="2"/>
  </si>
  <si>
    <t>コード</t>
    <phoneticPr fontId="2"/>
  </si>
  <si>
    <t>社会保険</t>
    <phoneticPr fontId="2"/>
  </si>
  <si>
    <t>(16)</t>
    <phoneticPr fontId="2"/>
  </si>
  <si>
    <t>　会　　社　　名</t>
    <phoneticPr fontId="2"/>
  </si>
  <si>
    <t>所　　　　　　　　　在　　　　　　　　　地</t>
    <phoneticPr fontId="2"/>
  </si>
  <si>
    <t>％</t>
    <phoneticPr fontId="2"/>
  </si>
  <si>
    <t>労働契約</t>
    <phoneticPr fontId="2"/>
  </si>
  <si>
    <t>㊞</t>
    <phoneticPr fontId="2"/>
  </si>
  <si>
    <t>取　引　銀　行</t>
    <rPh sb="0" eb="1">
      <t>トリ</t>
    </rPh>
    <rPh sb="2" eb="3">
      <t>イン</t>
    </rPh>
    <rPh sb="4" eb="5">
      <t>ギン</t>
    </rPh>
    <rPh sb="6" eb="7">
      <t>ギョウ</t>
    </rPh>
    <phoneticPr fontId="2"/>
  </si>
  <si>
    <t>施工可能地域</t>
    <phoneticPr fontId="2"/>
  </si>
  <si>
    <t>作成責任者</t>
    <phoneticPr fontId="2"/>
  </si>
  <si>
    <t>(4)</t>
    <phoneticPr fontId="2"/>
  </si>
  <si>
    <t>(5)</t>
    <phoneticPr fontId="2"/>
  </si>
  <si>
    <t>(6)</t>
    <phoneticPr fontId="2"/>
  </si>
  <si>
    <t>(7)</t>
    <phoneticPr fontId="2"/>
  </si>
  <si>
    <t>(15)</t>
    <phoneticPr fontId="2"/>
  </si>
  <si>
    <t>協　力　会　社　申　告　書　の　記　入　要　領</t>
    <rPh sb="0" eb="1">
      <t>キョウ</t>
    </rPh>
    <rPh sb="2" eb="3">
      <t>チカラ</t>
    </rPh>
    <rPh sb="4" eb="5">
      <t>カイ</t>
    </rPh>
    <rPh sb="6" eb="7">
      <t>シャ</t>
    </rPh>
    <rPh sb="8" eb="9">
      <t>サル</t>
    </rPh>
    <rPh sb="10" eb="11">
      <t>ツゲ</t>
    </rPh>
    <rPh sb="12" eb="13">
      <t>ショ</t>
    </rPh>
    <rPh sb="16" eb="17">
      <t>キ</t>
    </rPh>
    <rPh sb="18" eb="19">
      <t>イリ</t>
    </rPh>
    <rPh sb="20" eb="21">
      <t>ヨウ</t>
    </rPh>
    <rPh sb="22" eb="23">
      <t>リョウ</t>
    </rPh>
    <phoneticPr fontId="2"/>
  </si>
  <si>
    <t>１．注意事項</t>
    <rPh sb="2" eb="4">
      <t>チュウイ</t>
    </rPh>
    <rPh sb="4" eb="6">
      <t>ジコウ</t>
    </rPh>
    <phoneticPr fontId="2"/>
  </si>
  <si>
    <t>（２） 作成日</t>
    <rPh sb="4" eb="7">
      <t>サクセイビ</t>
    </rPh>
    <phoneticPr fontId="2"/>
  </si>
  <si>
    <t>２．記入要領</t>
    <rPh sb="2" eb="4">
      <t>キニュウ</t>
    </rPh>
    <rPh sb="4" eb="6">
      <t>ヨウリョウ</t>
    </rPh>
    <phoneticPr fontId="2"/>
  </si>
  <si>
    <t>　　　　　　　②現金比率は支払金額に占める現金の比率</t>
    <rPh sb="8" eb="10">
      <t>ゲンキン</t>
    </rPh>
    <rPh sb="10" eb="12">
      <t>ヒリツ</t>
    </rPh>
    <rPh sb="13" eb="15">
      <t>シハライ</t>
    </rPh>
    <rPh sb="15" eb="17">
      <t>キンガク</t>
    </rPh>
    <rPh sb="18" eb="19">
      <t>シ</t>
    </rPh>
    <rPh sb="21" eb="23">
      <t>ゲンキン</t>
    </rPh>
    <rPh sb="24" eb="26">
      <t>ヒリツ</t>
    </rPh>
    <phoneticPr fontId="2"/>
  </si>
  <si>
    <r>
      <t xml:space="preserve">（１） </t>
    </r>
    <r>
      <rPr>
        <b/>
        <sz val="12.5"/>
        <rFont val="ＭＳ Ｐ明朝"/>
        <family val="1"/>
        <charset val="128"/>
      </rPr>
      <t>会 社 名</t>
    </r>
    <r>
      <rPr>
        <u/>
        <sz val="11"/>
        <color indexed="10"/>
        <rFont val="ＭＳ Ｐゴシック"/>
        <family val="3"/>
        <charset val="128"/>
      </rPr>
      <t/>
    </r>
    <rPh sb="4" eb="5">
      <t>カイ</t>
    </rPh>
    <rPh sb="6" eb="7">
      <t>シャ</t>
    </rPh>
    <rPh sb="8" eb="9">
      <t>ナ</t>
    </rPh>
    <phoneticPr fontId="2"/>
  </si>
  <si>
    <r>
      <t xml:space="preserve">（２） </t>
    </r>
    <r>
      <rPr>
        <b/>
        <sz val="12.5"/>
        <rFont val="ＭＳ Ｐ明朝"/>
        <family val="1"/>
        <charset val="128"/>
      </rPr>
      <t>取扱店名</t>
    </r>
    <r>
      <rPr>
        <u/>
        <sz val="11"/>
        <color indexed="10"/>
        <rFont val="ＭＳ Ｐゴシック"/>
        <family val="3"/>
        <charset val="128"/>
      </rPr>
      <t/>
    </r>
    <rPh sb="4" eb="6">
      <t>トリアツカイ</t>
    </rPh>
    <rPh sb="6" eb="7">
      <t>テン</t>
    </rPh>
    <rPh sb="7" eb="8">
      <t>メイ</t>
    </rPh>
    <phoneticPr fontId="2"/>
  </si>
  <si>
    <r>
      <t>　　　　　 下請負会社又は材料仕入先に対する労務費、外注費（材工）、材料費の</t>
    </r>
    <r>
      <rPr>
        <u/>
        <sz val="12.5"/>
        <color indexed="10"/>
        <rFont val="ＭＳ Ｐ明朝"/>
        <family val="1"/>
        <charset val="128"/>
      </rPr>
      <t>基本的な支払</t>
    </r>
    <rPh sb="19" eb="20">
      <t>タイ</t>
    </rPh>
    <rPh sb="22" eb="25">
      <t>ロウムヒ</t>
    </rPh>
    <rPh sb="26" eb="28">
      <t>ガイチュウ</t>
    </rPh>
    <rPh sb="28" eb="29">
      <t>ヒ</t>
    </rPh>
    <rPh sb="30" eb="32">
      <t>ザイコウ</t>
    </rPh>
    <rPh sb="34" eb="37">
      <t>ザイリョウヒ</t>
    </rPh>
    <rPh sb="38" eb="41">
      <t>キホンテキ</t>
    </rPh>
    <rPh sb="42" eb="44">
      <t>シハラ</t>
    </rPh>
    <phoneticPr fontId="2"/>
  </si>
  <si>
    <r>
      <t>　　　　　　　①締切日は</t>
    </r>
    <r>
      <rPr>
        <u/>
        <sz val="12.5"/>
        <color indexed="12"/>
        <rFont val="ＭＳ Ｐ明朝"/>
        <family val="1"/>
        <charset val="128"/>
      </rPr>
      <t>出来高査定日</t>
    </r>
    <rPh sb="8" eb="11">
      <t>シメキリビ</t>
    </rPh>
    <rPh sb="12" eb="15">
      <t>デキダカ</t>
    </rPh>
    <rPh sb="15" eb="17">
      <t>サテイ</t>
    </rPh>
    <rPh sb="17" eb="18">
      <t>ビ</t>
    </rPh>
    <phoneticPr fontId="2"/>
  </si>
  <si>
    <r>
      <t>　　　　　　　③手形サイトは</t>
    </r>
    <r>
      <rPr>
        <u/>
        <sz val="12.5"/>
        <color indexed="12"/>
        <rFont val="ＭＳ Ｐ明朝"/>
        <family val="1"/>
        <charset val="128"/>
      </rPr>
      <t>手形振出日から満期日までの期間</t>
    </r>
    <rPh sb="8" eb="10">
      <t>テガタ</t>
    </rPh>
    <rPh sb="14" eb="16">
      <t>テガタ</t>
    </rPh>
    <rPh sb="16" eb="19">
      <t>フリダシビ</t>
    </rPh>
    <rPh sb="21" eb="24">
      <t>マンキビ</t>
    </rPh>
    <rPh sb="27" eb="29">
      <t>キカン</t>
    </rPh>
    <phoneticPr fontId="2"/>
  </si>
  <si>
    <r>
      <t xml:space="preserve">（３） </t>
    </r>
    <r>
      <rPr>
        <b/>
        <sz val="12.5"/>
        <rFont val="ＭＳ Ｐ明朝"/>
        <family val="1"/>
        <charset val="128"/>
      </rPr>
      <t>資 本 金</t>
    </r>
    <r>
      <rPr>
        <u/>
        <sz val="11"/>
        <color indexed="10"/>
        <rFont val="ＭＳ Ｐゴシック"/>
        <family val="3"/>
        <charset val="128"/>
      </rPr>
      <t/>
    </r>
    <rPh sb="4" eb="5">
      <t>シ</t>
    </rPh>
    <rPh sb="6" eb="7">
      <t>ホン</t>
    </rPh>
    <rPh sb="8" eb="9">
      <t>キン</t>
    </rPh>
    <phoneticPr fontId="2"/>
  </si>
  <si>
    <r>
      <t xml:space="preserve">（４） </t>
    </r>
    <r>
      <rPr>
        <b/>
        <sz val="12.5"/>
        <rFont val="ＭＳ Ｐ明朝"/>
        <family val="1"/>
        <charset val="128"/>
      </rPr>
      <t>創業年数</t>
    </r>
    <rPh sb="4" eb="6">
      <t>ソウギョウ</t>
    </rPh>
    <rPh sb="6" eb="8">
      <t>ネンスウ</t>
    </rPh>
    <phoneticPr fontId="2"/>
  </si>
  <si>
    <r>
      <t xml:space="preserve">（５） </t>
    </r>
    <r>
      <rPr>
        <b/>
        <sz val="12.5"/>
        <rFont val="ＭＳ Ｐ明朝"/>
        <family val="1"/>
        <charset val="128"/>
      </rPr>
      <t>当社との取引開始年月</t>
    </r>
    <rPh sb="4" eb="6">
      <t>トウシャ</t>
    </rPh>
    <rPh sb="8" eb="10">
      <t>トリヒキ</t>
    </rPh>
    <rPh sb="10" eb="12">
      <t>カイシ</t>
    </rPh>
    <rPh sb="12" eb="14">
      <t>ネンゲツ</t>
    </rPh>
    <phoneticPr fontId="2"/>
  </si>
  <si>
    <r>
      <t xml:space="preserve">（６） </t>
    </r>
    <r>
      <rPr>
        <b/>
        <sz val="12.5"/>
        <rFont val="ＭＳ Ｐ明朝"/>
        <family val="1"/>
        <charset val="128"/>
      </rPr>
      <t>登録コード</t>
    </r>
    <r>
      <rPr>
        <sz val="11"/>
        <rFont val="ＭＳ Ｐゴシック"/>
        <family val="3"/>
        <charset val="128"/>
      </rPr>
      <t/>
    </r>
    <rPh sb="4" eb="6">
      <t>トウロク</t>
    </rPh>
    <phoneticPr fontId="2"/>
  </si>
  <si>
    <r>
      <t xml:space="preserve">（７） </t>
    </r>
    <r>
      <rPr>
        <b/>
        <sz val="12.5"/>
        <rFont val="ＭＳ Ｐ明朝"/>
        <family val="1"/>
        <charset val="128"/>
      </rPr>
      <t>建設業許可</t>
    </r>
    <rPh sb="4" eb="7">
      <t>ケンセツギョウ</t>
    </rPh>
    <rPh sb="7" eb="9">
      <t>キョカ</t>
    </rPh>
    <phoneticPr fontId="2"/>
  </si>
  <si>
    <t>「別表１ ： 施工可能地域」</t>
    <rPh sb="1" eb="3">
      <t>ベッピョウ</t>
    </rPh>
    <rPh sb="7" eb="9">
      <t>セコウ</t>
    </rPh>
    <rPh sb="9" eb="11">
      <t>カノウ</t>
    </rPh>
    <rPh sb="11" eb="13">
      <t>チイキ</t>
    </rPh>
    <phoneticPr fontId="2"/>
  </si>
  <si>
    <t>合計</t>
    <rPh sb="0" eb="2">
      <t>ゴウケイ</t>
    </rPh>
    <phoneticPr fontId="2"/>
  </si>
  <si>
    <t>ｺｰﾄﾞ</t>
    <phoneticPr fontId="2"/>
  </si>
  <si>
    <t>許　可　業　種</t>
    <rPh sb="0" eb="1">
      <t>モト</t>
    </rPh>
    <rPh sb="2" eb="3">
      <t>カ</t>
    </rPh>
    <rPh sb="4" eb="5">
      <t>ギョウ</t>
    </rPh>
    <rPh sb="6" eb="7">
      <t>タネ</t>
    </rPh>
    <phoneticPr fontId="2"/>
  </si>
  <si>
    <t>地　域</t>
    <rPh sb="0" eb="1">
      <t>チ</t>
    </rPh>
    <rPh sb="2" eb="3">
      <t>イキ</t>
    </rPh>
    <phoneticPr fontId="2"/>
  </si>
  <si>
    <t>土木</t>
    <rPh sb="0" eb="2">
      <t>ドボク</t>
    </rPh>
    <phoneticPr fontId="2"/>
  </si>
  <si>
    <t>北海道</t>
    <rPh sb="0" eb="3">
      <t>ホッカイドウ</t>
    </rPh>
    <phoneticPr fontId="2"/>
  </si>
  <si>
    <t>建築</t>
    <rPh sb="0" eb="2">
      <t>ケンチク</t>
    </rPh>
    <phoneticPr fontId="2"/>
  </si>
  <si>
    <t>青森県</t>
    <rPh sb="0" eb="3">
      <t>アオモリケン</t>
    </rPh>
    <phoneticPr fontId="2"/>
  </si>
  <si>
    <t>大工</t>
    <rPh sb="0" eb="2">
      <t>ダイク</t>
    </rPh>
    <phoneticPr fontId="2"/>
  </si>
  <si>
    <t>岩手県</t>
    <rPh sb="0" eb="3">
      <t>イワテケン</t>
    </rPh>
    <phoneticPr fontId="2"/>
  </si>
  <si>
    <t>左官</t>
    <rPh sb="0" eb="2">
      <t>サカン</t>
    </rPh>
    <phoneticPr fontId="2"/>
  </si>
  <si>
    <t>宮城県</t>
    <rPh sb="0" eb="3">
      <t>ミヤギケン</t>
    </rPh>
    <phoneticPr fontId="2"/>
  </si>
  <si>
    <t>とび・土工</t>
    <rPh sb="3" eb="4">
      <t>ド</t>
    </rPh>
    <rPh sb="4" eb="5">
      <t>コウ</t>
    </rPh>
    <phoneticPr fontId="2"/>
  </si>
  <si>
    <t>秋田県</t>
    <rPh sb="0" eb="3">
      <t>アキタケン</t>
    </rPh>
    <phoneticPr fontId="2"/>
  </si>
  <si>
    <t>石</t>
    <rPh sb="0" eb="1">
      <t>イシ</t>
    </rPh>
    <phoneticPr fontId="2"/>
  </si>
  <si>
    <t>山形県</t>
    <rPh sb="0" eb="3">
      <t>ヤマガタケン</t>
    </rPh>
    <phoneticPr fontId="2"/>
  </si>
  <si>
    <t>屋根</t>
    <rPh sb="0" eb="2">
      <t>ヤネ</t>
    </rPh>
    <phoneticPr fontId="2"/>
  </si>
  <si>
    <t>福島県</t>
    <rPh sb="0" eb="3">
      <t>フクシマケン</t>
    </rPh>
    <phoneticPr fontId="2"/>
  </si>
  <si>
    <t>電気</t>
    <rPh sb="0" eb="2">
      <t>デンキ</t>
    </rPh>
    <phoneticPr fontId="2"/>
  </si>
  <si>
    <t>茨城県</t>
    <rPh sb="0" eb="3">
      <t>イバラキケン</t>
    </rPh>
    <phoneticPr fontId="2"/>
  </si>
  <si>
    <t>管</t>
    <rPh sb="0" eb="1">
      <t>カン</t>
    </rPh>
    <phoneticPr fontId="2"/>
  </si>
  <si>
    <t>栃木県</t>
    <rPh sb="0" eb="3">
      <t>トチギケン</t>
    </rPh>
    <phoneticPr fontId="2"/>
  </si>
  <si>
    <t>群馬県</t>
    <rPh sb="0" eb="3">
      <t>グンマケン</t>
    </rPh>
    <phoneticPr fontId="2"/>
  </si>
  <si>
    <t>鋼構造物</t>
    <rPh sb="0" eb="1">
      <t>ハガネ</t>
    </rPh>
    <rPh sb="1" eb="4">
      <t>コウゾウブツ</t>
    </rPh>
    <phoneticPr fontId="2"/>
  </si>
  <si>
    <t>埼玉県</t>
    <rPh sb="0" eb="3">
      <t>サイタマケン</t>
    </rPh>
    <phoneticPr fontId="2"/>
  </si>
  <si>
    <t>鉄筋</t>
    <rPh sb="0" eb="2">
      <t>テッキン</t>
    </rPh>
    <phoneticPr fontId="2"/>
  </si>
  <si>
    <t>千葉県</t>
    <rPh sb="0" eb="3">
      <t>チバケン</t>
    </rPh>
    <phoneticPr fontId="2"/>
  </si>
  <si>
    <t>舗装</t>
    <rPh sb="0" eb="2">
      <t>ホソウ</t>
    </rPh>
    <phoneticPr fontId="2"/>
  </si>
  <si>
    <t>東京都</t>
    <rPh sb="0" eb="3">
      <t>トウキョウト</t>
    </rPh>
    <phoneticPr fontId="2"/>
  </si>
  <si>
    <t>浚渫</t>
    <rPh sb="0" eb="2">
      <t>シュンセツ</t>
    </rPh>
    <phoneticPr fontId="2"/>
  </si>
  <si>
    <t>神奈川県</t>
    <rPh sb="0" eb="4">
      <t>カナガワケン</t>
    </rPh>
    <phoneticPr fontId="2"/>
  </si>
  <si>
    <t>板金</t>
    <rPh sb="0" eb="2">
      <t>バンキン</t>
    </rPh>
    <phoneticPr fontId="2"/>
  </si>
  <si>
    <t>新潟県</t>
    <rPh sb="0" eb="3">
      <t>ニイガタケン</t>
    </rPh>
    <phoneticPr fontId="2"/>
  </si>
  <si>
    <t>富山県</t>
    <rPh sb="0" eb="3">
      <t>トヤマケン</t>
    </rPh>
    <phoneticPr fontId="2"/>
  </si>
  <si>
    <t>塗装</t>
    <rPh sb="0" eb="2">
      <t>トソウ</t>
    </rPh>
    <phoneticPr fontId="2"/>
  </si>
  <si>
    <t>石川県</t>
    <rPh sb="0" eb="3">
      <t>イシカワケン</t>
    </rPh>
    <phoneticPr fontId="2"/>
  </si>
  <si>
    <t>防水</t>
    <rPh sb="0" eb="2">
      <t>ボウスイ</t>
    </rPh>
    <phoneticPr fontId="2"/>
  </si>
  <si>
    <t>福井県</t>
    <rPh sb="0" eb="3">
      <t>フクイケン</t>
    </rPh>
    <phoneticPr fontId="2"/>
  </si>
  <si>
    <t>内装仕上</t>
    <rPh sb="0" eb="2">
      <t>ナイソウ</t>
    </rPh>
    <rPh sb="2" eb="4">
      <t>シア</t>
    </rPh>
    <phoneticPr fontId="2"/>
  </si>
  <si>
    <t>山梨県</t>
    <rPh sb="0" eb="3">
      <t>ヤマナシケン</t>
    </rPh>
    <phoneticPr fontId="2"/>
  </si>
  <si>
    <t>機械器具設置</t>
    <rPh sb="0" eb="2">
      <t>キカイ</t>
    </rPh>
    <rPh sb="2" eb="4">
      <t>キグ</t>
    </rPh>
    <rPh sb="4" eb="6">
      <t>セッチ</t>
    </rPh>
    <phoneticPr fontId="2"/>
  </si>
  <si>
    <t>長野県</t>
    <rPh sb="0" eb="3">
      <t>ナガノケン</t>
    </rPh>
    <phoneticPr fontId="2"/>
  </si>
  <si>
    <t>熱絶縁</t>
    <rPh sb="0" eb="1">
      <t>ネツ</t>
    </rPh>
    <rPh sb="1" eb="3">
      <t>ゼツエン</t>
    </rPh>
    <phoneticPr fontId="2"/>
  </si>
  <si>
    <t>岐阜県</t>
    <rPh sb="0" eb="3">
      <t>ギフケン</t>
    </rPh>
    <phoneticPr fontId="2"/>
  </si>
  <si>
    <t>電気通信</t>
    <rPh sb="0" eb="2">
      <t>デンキ</t>
    </rPh>
    <rPh sb="2" eb="4">
      <t>ツウシン</t>
    </rPh>
    <phoneticPr fontId="2"/>
  </si>
  <si>
    <t>静岡県</t>
    <rPh sb="0" eb="3">
      <t>シズオカケン</t>
    </rPh>
    <phoneticPr fontId="2"/>
  </si>
  <si>
    <t>造園</t>
    <rPh sb="0" eb="2">
      <t>ゾウエン</t>
    </rPh>
    <phoneticPr fontId="2"/>
  </si>
  <si>
    <t>愛知県</t>
    <rPh sb="0" eb="3">
      <t>アイチケン</t>
    </rPh>
    <phoneticPr fontId="2"/>
  </si>
  <si>
    <t>さく井</t>
    <rPh sb="2" eb="3">
      <t>イ</t>
    </rPh>
    <phoneticPr fontId="2"/>
  </si>
  <si>
    <t>三重県</t>
    <rPh sb="0" eb="3">
      <t>ミエケン</t>
    </rPh>
    <phoneticPr fontId="2"/>
  </si>
  <si>
    <t>建具</t>
    <rPh sb="0" eb="2">
      <t>タテグ</t>
    </rPh>
    <phoneticPr fontId="2"/>
  </si>
  <si>
    <t>滋賀県</t>
    <rPh sb="0" eb="3">
      <t>シガケン</t>
    </rPh>
    <phoneticPr fontId="2"/>
  </si>
  <si>
    <t>水道施設</t>
    <rPh sb="0" eb="2">
      <t>スイドウ</t>
    </rPh>
    <rPh sb="2" eb="4">
      <t>シセツ</t>
    </rPh>
    <phoneticPr fontId="2"/>
  </si>
  <si>
    <t>京都府</t>
    <rPh sb="0" eb="3">
      <t>キョウトフ</t>
    </rPh>
    <phoneticPr fontId="2"/>
  </si>
  <si>
    <t>消防施設</t>
    <rPh sb="0" eb="2">
      <t>ショウボウ</t>
    </rPh>
    <rPh sb="2" eb="4">
      <t>シセツ</t>
    </rPh>
    <phoneticPr fontId="2"/>
  </si>
  <si>
    <t>大阪府</t>
    <rPh sb="0" eb="3">
      <t>オオサカフ</t>
    </rPh>
    <phoneticPr fontId="2"/>
  </si>
  <si>
    <t>清掃施設</t>
    <rPh sb="0" eb="2">
      <t>セイソウ</t>
    </rPh>
    <rPh sb="2" eb="4">
      <t>シセツ</t>
    </rPh>
    <phoneticPr fontId="2"/>
  </si>
  <si>
    <t>兵庫県</t>
    <rPh sb="0" eb="3">
      <t>ヒョウゴケン</t>
    </rPh>
    <phoneticPr fontId="2"/>
  </si>
  <si>
    <t>奈良県</t>
    <rPh sb="0" eb="3">
      <t>ナラケン</t>
    </rPh>
    <phoneticPr fontId="2"/>
  </si>
  <si>
    <t>和歌山県</t>
    <rPh sb="0" eb="4">
      <t>ワカヤマケン</t>
    </rPh>
    <phoneticPr fontId="2"/>
  </si>
  <si>
    <t>鳥取県</t>
    <rPh sb="0" eb="3">
      <t>トットリケン</t>
    </rPh>
    <phoneticPr fontId="2"/>
  </si>
  <si>
    <t>島根県</t>
    <rPh sb="0" eb="3">
      <t>シマネケン</t>
    </rPh>
    <phoneticPr fontId="2"/>
  </si>
  <si>
    <t>岡山県</t>
    <rPh sb="0" eb="3">
      <t>オカヤマケン</t>
    </rPh>
    <phoneticPr fontId="2"/>
  </si>
  <si>
    <t>広島県</t>
    <rPh sb="0" eb="3">
      <t>ヒロシマケン</t>
    </rPh>
    <phoneticPr fontId="2"/>
  </si>
  <si>
    <t>山口県</t>
    <rPh sb="0" eb="3">
      <t>ヤマグチケン</t>
    </rPh>
    <phoneticPr fontId="2"/>
  </si>
  <si>
    <t>徳島県</t>
    <rPh sb="0" eb="3">
      <t>トクシマケン</t>
    </rPh>
    <phoneticPr fontId="2"/>
  </si>
  <si>
    <t>香川県</t>
    <rPh sb="0" eb="3">
      <t>カガワケン</t>
    </rPh>
    <phoneticPr fontId="2"/>
  </si>
  <si>
    <t>愛媛県</t>
    <rPh sb="0" eb="3">
      <t>エヒメケン</t>
    </rPh>
    <phoneticPr fontId="2"/>
  </si>
  <si>
    <t>高知県</t>
    <rPh sb="0" eb="3">
      <t>コウチケン</t>
    </rPh>
    <phoneticPr fontId="2"/>
  </si>
  <si>
    <t>福岡県</t>
    <rPh sb="0" eb="3">
      <t>フクオカケン</t>
    </rPh>
    <phoneticPr fontId="2"/>
  </si>
  <si>
    <t>佐賀県</t>
    <rPh sb="0" eb="3">
      <t>サガケン</t>
    </rPh>
    <phoneticPr fontId="2"/>
  </si>
  <si>
    <t>長崎県</t>
    <rPh sb="0" eb="3">
      <t>ナガサキケン</t>
    </rPh>
    <phoneticPr fontId="2"/>
  </si>
  <si>
    <t>熊本県</t>
    <rPh sb="0" eb="3">
      <t>クマモトケン</t>
    </rPh>
    <phoneticPr fontId="2"/>
  </si>
  <si>
    <t>大分県</t>
    <rPh sb="0" eb="3">
      <t>オオイタケン</t>
    </rPh>
    <phoneticPr fontId="2"/>
  </si>
  <si>
    <t>宮崎県</t>
    <rPh sb="0" eb="3">
      <t>ミヤザキケン</t>
    </rPh>
    <phoneticPr fontId="2"/>
  </si>
  <si>
    <t>鹿児島県</t>
    <rPh sb="0" eb="4">
      <t>カゴシマケン</t>
    </rPh>
    <phoneticPr fontId="2"/>
  </si>
  <si>
    <t>沖縄県</t>
    <rPh sb="0" eb="3">
      <t>オキナワケン</t>
    </rPh>
    <phoneticPr fontId="2"/>
  </si>
  <si>
    <t>東北地方</t>
    <rPh sb="0" eb="2">
      <t>トウホク</t>
    </rPh>
    <rPh sb="2" eb="4">
      <t>チホウ</t>
    </rPh>
    <phoneticPr fontId="2"/>
  </si>
  <si>
    <t>関東地方</t>
    <rPh sb="0" eb="2">
      <t>カントウ</t>
    </rPh>
    <rPh sb="2" eb="4">
      <t>チホウ</t>
    </rPh>
    <phoneticPr fontId="2"/>
  </si>
  <si>
    <t>甲信越地方</t>
    <rPh sb="0" eb="3">
      <t>コウシンエツ</t>
    </rPh>
    <rPh sb="3" eb="5">
      <t>チホウ</t>
    </rPh>
    <phoneticPr fontId="2"/>
  </si>
  <si>
    <t>中部地方</t>
    <rPh sb="0" eb="2">
      <t>チュウブ</t>
    </rPh>
    <rPh sb="2" eb="4">
      <t>チホウ</t>
    </rPh>
    <phoneticPr fontId="2"/>
  </si>
  <si>
    <t>近畿地方</t>
    <rPh sb="0" eb="2">
      <t>キンキ</t>
    </rPh>
    <rPh sb="2" eb="4">
      <t>チホウ</t>
    </rPh>
    <phoneticPr fontId="2"/>
  </si>
  <si>
    <t>中国地方</t>
    <rPh sb="0" eb="2">
      <t>チュウゴク</t>
    </rPh>
    <rPh sb="2" eb="4">
      <t>チホウ</t>
    </rPh>
    <phoneticPr fontId="2"/>
  </si>
  <si>
    <t>四国地方</t>
    <rPh sb="0" eb="2">
      <t>シコク</t>
    </rPh>
    <rPh sb="2" eb="4">
      <t>チホウ</t>
    </rPh>
    <phoneticPr fontId="2"/>
  </si>
  <si>
    <t>九州地方</t>
    <rPh sb="0" eb="2">
      <t>キュウシュウ</t>
    </rPh>
    <rPh sb="2" eb="4">
      <t>チホウ</t>
    </rPh>
    <phoneticPr fontId="2"/>
  </si>
  <si>
    <t>全国</t>
    <rPh sb="0" eb="2">
      <t>ゼンコク</t>
    </rPh>
    <phoneticPr fontId="2"/>
  </si>
  <si>
    <t>その他</t>
    <rPh sb="2" eb="3">
      <t>タ</t>
    </rPh>
    <phoneticPr fontId="2"/>
  </si>
  <si>
    <t>タイル・れんが・ブロック</t>
    <phoneticPr fontId="2"/>
  </si>
  <si>
    <t>ガラス</t>
    <phoneticPr fontId="2"/>
  </si>
  <si>
    <r>
      <t xml:space="preserve">（8） </t>
    </r>
    <r>
      <rPr>
        <b/>
        <sz val="12.5"/>
        <rFont val="ＭＳ Ｐ明朝"/>
        <family val="1"/>
        <charset val="128"/>
      </rPr>
      <t>社会保険</t>
    </r>
    <rPh sb="4" eb="6">
      <t>シャカイ</t>
    </rPh>
    <rPh sb="6" eb="8">
      <t>ホケン</t>
    </rPh>
    <phoneticPr fontId="2"/>
  </si>
  <si>
    <r>
      <t xml:space="preserve">（9） </t>
    </r>
    <r>
      <rPr>
        <b/>
        <sz val="12.5"/>
        <rFont val="ＭＳ Ｐ明朝"/>
        <family val="1"/>
        <charset val="128"/>
      </rPr>
      <t>退職金制度</t>
    </r>
    <rPh sb="4" eb="6">
      <t>タイショク</t>
    </rPh>
    <rPh sb="6" eb="7">
      <t>キン</t>
    </rPh>
    <rPh sb="7" eb="9">
      <t>セイド</t>
    </rPh>
    <phoneticPr fontId="2"/>
  </si>
  <si>
    <r>
      <t xml:space="preserve">（11） </t>
    </r>
    <r>
      <rPr>
        <b/>
        <sz val="12.5"/>
        <rFont val="ＭＳ Ｐ明朝"/>
        <family val="1"/>
        <charset val="128"/>
      </rPr>
      <t>施工可能地域</t>
    </r>
    <rPh sb="5" eb="7">
      <t>セコウ</t>
    </rPh>
    <rPh sb="7" eb="9">
      <t>カノウ</t>
    </rPh>
    <rPh sb="9" eb="11">
      <t>チイキ</t>
    </rPh>
    <phoneticPr fontId="2"/>
  </si>
  <si>
    <r>
      <t xml:space="preserve">（12） </t>
    </r>
    <r>
      <rPr>
        <b/>
        <sz val="12.5"/>
        <rFont val="ＭＳ Ｐ明朝"/>
        <family val="1"/>
        <charset val="128"/>
      </rPr>
      <t>従 業 員</t>
    </r>
    <rPh sb="5" eb="6">
      <t>ジュウ</t>
    </rPh>
    <rPh sb="7" eb="8">
      <t>ギョウ</t>
    </rPh>
    <rPh sb="9" eb="10">
      <t>イン</t>
    </rPh>
    <phoneticPr fontId="2"/>
  </si>
  <si>
    <t>(8)</t>
    <phoneticPr fontId="2"/>
  </si>
  <si>
    <t>(9)</t>
    <phoneticPr fontId="2"/>
  </si>
  <si>
    <t>(10)</t>
    <phoneticPr fontId="2"/>
  </si>
  <si>
    <t>(11)</t>
    <phoneticPr fontId="2"/>
  </si>
  <si>
    <t>(12)</t>
    <phoneticPr fontId="2"/>
  </si>
  <si>
    <t>(13)</t>
    <phoneticPr fontId="2"/>
  </si>
  <si>
    <t>(17)</t>
    <phoneticPr fontId="2"/>
  </si>
  <si>
    <t>(18)</t>
    <phoneticPr fontId="2"/>
  </si>
  <si>
    <t>(19)</t>
    <phoneticPr fontId="2"/>
  </si>
  <si>
    <t>(20)</t>
    <phoneticPr fontId="2"/>
  </si>
  <si>
    <t>名　　　　　　　　称</t>
    <rPh sb="0" eb="1">
      <t>ナ</t>
    </rPh>
    <rPh sb="9" eb="10">
      <t>ショウ</t>
    </rPh>
    <phoneticPr fontId="2"/>
  </si>
  <si>
    <t>品　　（種）　　　目</t>
    <rPh sb="0" eb="1">
      <t>シナ</t>
    </rPh>
    <rPh sb="4" eb="5">
      <t>タネ</t>
    </rPh>
    <rPh sb="9" eb="10">
      <t>メ</t>
    </rPh>
    <phoneticPr fontId="2"/>
  </si>
  <si>
    <t>所　　　　　　　　　在　　　　　　　　　地</t>
  </si>
  <si>
    <t>支払条件</t>
    <rPh sb="0" eb="1">
      <t>ササ</t>
    </rPh>
    <rPh sb="1" eb="2">
      <t>フツ</t>
    </rPh>
    <rPh sb="2" eb="3">
      <t>ジョウ</t>
    </rPh>
    <rPh sb="3" eb="4">
      <t>ケン</t>
    </rPh>
    <phoneticPr fontId="2"/>
  </si>
  <si>
    <t>(21)</t>
    <phoneticPr fontId="2"/>
  </si>
  <si>
    <t>取引開始年月</t>
    <phoneticPr fontId="2"/>
  </si>
  <si>
    <t>計</t>
    <rPh sb="0" eb="1">
      <t>ケイ</t>
    </rPh>
    <phoneticPr fontId="2"/>
  </si>
  <si>
    <t>直　　庸</t>
    <phoneticPr fontId="2"/>
  </si>
  <si>
    <t>健康保険</t>
    <rPh sb="0" eb="2">
      <t>ケンコウ</t>
    </rPh>
    <rPh sb="2" eb="4">
      <t>ホケン</t>
    </rPh>
    <phoneticPr fontId="2"/>
  </si>
  <si>
    <t>三菱東京ＵＦＪ</t>
    <rPh sb="0" eb="2">
      <t>ミツビシ</t>
    </rPh>
    <rPh sb="2" eb="4">
      <t>トウキョウ</t>
    </rPh>
    <phoneticPr fontId="2"/>
  </si>
  <si>
    <t>会社情報</t>
    <rPh sb="0" eb="2">
      <t>カイシャ</t>
    </rPh>
    <rPh sb="2" eb="4">
      <t>ジョウホウ</t>
    </rPh>
    <phoneticPr fontId="2"/>
  </si>
  <si>
    <t>代表者名</t>
    <rPh sb="0" eb="4">
      <t>ダイヒョウシャメイ</t>
    </rPh>
    <phoneticPr fontId="2"/>
  </si>
  <si>
    <t>作成責任者</t>
    <rPh sb="0" eb="2">
      <t>サクセイ</t>
    </rPh>
    <rPh sb="2" eb="5">
      <t>セキニンシャ</t>
    </rPh>
    <phoneticPr fontId="2"/>
  </si>
  <si>
    <t>部門区分</t>
    <rPh sb="0" eb="4">
      <t>ブモンクブン</t>
    </rPh>
    <phoneticPr fontId="2"/>
  </si>
  <si>
    <t>郵便番号</t>
    <rPh sb="0" eb="2">
      <t>ユウビン</t>
    </rPh>
    <rPh sb="2" eb="4">
      <t>バンゴウ</t>
    </rPh>
    <phoneticPr fontId="2"/>
  </si>
  <si>
    <t>取引店名</t>
    <rPh sb="0" eb="2">
      <t>トリヒキ</t>
    </rPh>
    <rPh sb="2" eb="4">
      <t>テンメイ</t>
    </rPh>
    <phoneticPr fontId="2"/>
  </si>
  <si>
    <t>取引店名</t>
    <rPh sb="0" eb="2">
      <t>トリヒキ</t>
    </rPh>
    <rPh sb="2" eb="3">
      <t>テン</t>
    </rPh>
    <rPh sb="3" eb="4">
      <t>メイ</t>
    </rPh>
    <phoneticPr fontId="2"/>
  </si>
  <si>
    <t>FAX番号</t>
    <rPh sb="3" eb="5">
      <t>バンゴウ</t>
    </rPh>
    <phoneticPr fontId="2"/>
  </si>
  <si>
    <t>資本金</t>
    <rPh sb="0" eb="3">
      <t>シホンキン</t>
    </rPh>
    <phoneticPr fontId="2"/>
  </si>
  <si>
    <t>創業年数</t>
    <rPh sb="0" eb="2">
      <t>ソウギョウ</t>
    </rPh>
    <rPh sb="2" eb="4">
      <t>ネンスウ</t>
    </rPh>
    <phoneticPr fontId="2"/>
  </si>
  <si>
    <t>会社名（ふりがな）</t>
    <rPh sb="0" eb="3">
      <t>カイシャメイ</t>
    </rPh>
    <phoneticPr fontId="2"/>
  </si>
  <si>
    <t>当社との取引開始年月</t>
    <rPh sb="0" eb="2">
      <t>トウシャ</t>
    </rPh>
    <rPh sb="4" eb="6">
      <t>トリヒキ</t>
    </rPh>
    <rPh sb="6" eb="8">
      <t>カイシ</t>
    </rPh>
    <rPh sb="8" eb="9">
      <t>ネン</t>
    </rPh>
    <rPh sb="9" eb="10">
      <t>ゲツ</t>
    </rPh>
    <phoneticPr fontId="2"/>
  </si>
  <si>
    <t>建設業許可</t>
    <rPh sb="0" eb="3">
      <t>ケンセツギョウ</t>
    </rPh>
    <rPh sb="3" eb="5">
      <t>キョカ</t>
    </rPh>
    <phoneticPr fontId="2"/>
  </si>
  <si>
    <t>許可区分</t>
    <rPh sb="0" eb="2">
      <t>キョカ</t>
    </rPh>
    <rPh sb="2" eb="4">
      <t>クブン</t>
    </rPh>
    <phoneticPr fontId="2"/>
  </si>
  <si>
    <t>一般・特定区分</t>
    <rPh sb="0" eb="2">
      <t>イッパン</t>
    </rPh>
    <rPh sb="3" eb="5">
      <t>トクテイ</t>
    </rPh>
    <rPh sb="5" eb="7">
      <t>クブン</t>
    </rPh>
    <phoneticPr fontId="2"/>
  </si>
  <si>
    <t>許可業種</t>
    <rPh sb="0" eb="2">
      <t>キョカ</t>
    </rPh>
    <rPh sb="2" eb="4">
      <t>ギョウシュ</t>
    </rPh>
    <phoneticPr fontId="2"/>
  </si>
  <si>
    <t>社会保険</t>
    <rPh sb="0" eb="2">
      <t>シャカイ</t>
    </rPh>
    <rPh sb="2" eb="4">
      <t>ホケン</t>
    </rPh>
    <phoneticPr fontId="2"/>
  </si>
  <si>
    <t>健康保険</t>
    <rPh sb="0" eb="4">
      <t>ケンコウホケン</t>
    </rPh>
    <phoneticPr fontId="2"/>
  </si>
  <si>
    <t>許可年月日</t>
    <rPh sb="0" eb="2">
      <t>キョカ</t>
    </rPh>
    <rPh sb="2" eb="5">
      <t>ネンガッピ</t>
    </rPh>
    <phoneticPr fontId="2"/>
  </si>
  <si>
    <t>許可番号</t>
    <rPh sb="0" eb="2">
      <t>キョカ</t>
    </rPh>
    <rPh sb="2" eb="4">
      <t>バンゴウ</t>
    </rPh>
    <phoneticPr fontId="2"/>
  </si>
  <si>
    <t>中退共</t>
    <rPh sb="0" eb="1">
      <t>チュウ</t>
    </rPh>
    <rPh sb="1" eb="2">
      <t>タイ</t>
    </rPh>
    <rPh sb="2" eb="3">
      <t>キョウ</t>
    </rPh>
    <phoneticPr fontId="2"/>
  </si>
  <si>
    <t>建退共</t>
    <rPh sb="0" eb="3">
      <t>ケンタイキョウ</t>
    </rPh>
    <phoneticPr fontId="2"/>
  </si>
  <si>
    <t>取引銀行</t>
    <rPh sb="0" eb="2">
      <t>トリヒキ</t>
    </rPh>
    <rPh sb="2" eb="4">
      <t>ギンコウ</t>
    </rPh>
    <phoneticPr fontId="2"/>
  </si>
  <si>
    <t>銀行名・支店名</t>
    <rPh sb="0" eb="2">
      <t>ギンコウ</t>
    </rPh>
    <rPh sb="2" eb="3">
      <t>メイ</t>
    </rPh>
    <rPh sb="4" eb="6">
      <t>シテン</t>
    </rPh>
    <rPh sb="6" eb="7">
      <t>メイ</t>
    </rPh>
    <phoneticPr fontId="2"/>
  </si>
  <si>
    <t>施工可能地域</t>
    <rPh sb="0" eb="2">
      <t>セコウ</t>
    </rPh>
    <rPh sb="2" eb="4">
      <t>カノウ</t>
    </rPh>
    <rPh sb="4" eb="6">
      <t>チイキ</t>
    </rPh>
    <phoneticPr fontId="2"/>
  </si>
  <si>
    <t>従業員</t>
    <rPh sb="0" eb="3">
      <t>ジュウギョウイン</t>
    </rPh>
    <phoneticPr fontId="2"/>
  </si>
  <si>
    <t>事務</t>
    <rPh sb="0" eb="2">
      <t>ジム</t>
    </rPh>
    <phoneticPr fontId="2"/>
  </si>
  <si>
    <t>動員力</t>
    <rPh sb="0" eb="3">
      <t>ドウインリョク</t>
    </rPh>
    <phoneticPr fontId="2"/>
  </si>
  <si>
    <t>職長</t>
    <rPh sb="0" eb="2">
      <t>ショクチョウ</t>
    </rPh>
    <phoneticPr fontId="2"/>
  </si>
  <si>
    <t>直傭</t>
    <rPh sb="0" eb="2">
      <t>チョクヨウ</t>
    </rPh>
    <phoneticPr fontId="2"/>
  </si>
  <si>
    <t>外注</t>
    <rPh sb="0" eb="2">
      <t>ガイチュウ</t>
    </rPh>
    <phoneticPr fontId="2"/>
  </si>
  <si>
    <t>業種</t>
    <rPh sb="0" eb="2">
      <t>ギョウシュ</t>
    </rPh>
    <phoneticPr fontId="2"/>
  </si>
  <si>
    <t>コード</t>
    <phoneticPr fontId="2"/>
  </si>
  <si>
    <t>作成・承認</t>
    <rPh sb="0" eb="2">
      <t>サクセイ</t>
    </rPh>
    <rPh sb="3" eb="5">
      <t>ショウニン</t>
    </rPh>
    <phoneticPr fontId="2"/>
  </si>
  <si>
    <t>１．内容</t>
    <rPh sb="2" eb="4">
      <t>ナイヨウ</t>
    </rPh>
    <phoneticPr fontId="2"/>
  </si>
  <si>
    <t>会社名</t>
    <rPh sb="0" eb="2">
      <t>カイシャ</t>
    </rPh>
    <rPh sb="2" eb="3">
      <t>メイ</t>
    </rPh>
    <phoneticPr fontId="2"/>
  </si>
  <si>
    <t>２．添付書類</t>
    <rPh sb="2" eb="4">
      <t>テンプ</t>
    </rPh>
    <rPh sb="4" eb="6">
      <t>ショルイ</t>
    </rPh>
    <phoneticPr fontId="2"/>
  </si>
  <si>
    <t>会社案内</t>
    <rPh sb="0" eb="2">
      <t>カイシャ</t>
    </rPh>
    <rPh sb="2" eb="4">
      <t>アンナイ</t>
    </rPh>
    <phoneticPr fontId="2"/>
  </si>
  <si>
    <t>３．申請事由</t>
    <rPh sb="2" eb="4">
      <t>シンセイ</t>
    </rPh>
    <rPh sb="4" eb="6">
      <t>ジユウ</t>
    </rPh>
    <phoneticPr fontId="2"/>
  </si>
  <si>
    <t>取引事由</t>
    <rPh sb="0" eb="2">
      <t>トリヒキ</t>
    </rPh>
    <rPh sb="2" eb="4">
      <t>ジユウ</t>
    </rPh>
    <phoneticPr fontId="2"/>
  </si>
  <si>
    <t>取引予定工事番号
及び工事名称</t>
    <rPh sb="0" eb="2">
      <t>トリヒキ</t>
    </rPh>
    <rPh sb="2" eb="4">
      <t>ヨテイ</t>
    </rPh>
    <rPh sb="4" eb="6">
      <t>コウジ</t>
    </rPh>
    <rPh sb="6" eb="8">
      <t>バンゴウ</t>
    </rPh>
    <rPh sb="9" eb="10">
      <t>オヨ</t>
    </rPh>
    <rPh sb="11" eb="13">
      <t>コウジ</t>
    </rPh>
    <rPh sb="13" eb="15">
      <t>メイショウ</t>
    </rPh>
    <phoneticPr fontId="2"/>
  </si>
  <si>
    <t>保管：期末より３年</t>
    <rPh sb="0" eb="2">
      <t>ホカン</t>
    </rPh>
    <rPh sb="3" eb="5">
      <t>キマツ</t>
    </rPh>
    <rPh sb="8" eb="9">
      <t>ネン</t>
    </rPh>
    <phoneticPr fontId="2"/>
  </si>
  <si>
    <t>記録</t>
    <rPh sb="0" eb="2">
      <t>キロク</t>
    </rPh>
    <phoneticPr fontId="2"/>
  </si>
  <si>
    <t>新規協力会社評価報告書</t>
    <rPh sb="0" eb="2">
      <t>シンキ</t>
    </rPh>
    <rPh sb="2" eb="4">
      <t>キョウリョク</t>
    </rPh>
    <rPh sb="4" eb="6">
      <t>カイシャ</t>
    </rPh>
    <rPh sb="6" eb="8">
      <t>ヒョウカ</t>
    </rPh>
    <rPh sb="8" eb="11">
      <t>ホウコクショ</t>
    </rPh>
    <phoneticPr fontId="2"/>
  </si>
  <si>
    <t>会社名：</t>
    <rPh sb="0" eb="2">
      <t>カイシャ</t>
    </rPh>
    <rPh sb="2" eb="3">
      <t>メイ</t>
    </rPh>
    <phoneticPr fontId="2"/>
  </si>
  <si>
    <t>住　所：</t>
    <rPh sb="0" eb="1">
      <t>ジュウ</t>
    </rPh>
    <rPh sb="2" eb="3">
      <t>ショ</t>
    </rPh>
    <phoneticPr fontId="2"/>
  </si>
  <si>
    <t>判　定：</t>
    <rPh sb="0" eb="1">
      <t>ハン</t>
    </rPh>
    <rPh sb="2" eb="3">
      <t>テイ</t>
    </rPh>
    <phoneticPr fontId="2"/>
  </si>
  <si>
    <t>評価項目</t>
    <rPh sb="0" eb="2">
      <t>ヒョウカ</t>
    </rPh>
    <rPh sb="2" eb="4">
      <t>コウモク</t>
    </rPh>
    <phoneticPr fontId="2"/>
  </si>
  <si>
    <t>判定</t>
    <rPh sb="0" eb="2">
      <t>ハンテイ</t>
    </rPh>
    <phoneticPr fontId="2"/>
  </si>
  <si>
    <t>工事経歴</t>
    <rPh sb="0" eb="2">
      <t>コウジ</t>
    </rPh>
    <rPh sb="2" eb="4">
      <t>ケイレキ</t>
    </rPh>
    <phoneticPr fontId="2"/>
  </si>
  <si>
    <t>営業職種</t>
    <rPh sb="0" eb="2">
      <t>エイギョウ</t>
    </rPh>
    <rPh sb="2" eb="4">
      <t>ショクシュ</t>
    </rPh>
    <phoneticPr fontId="2"/>
  </si>
  <si>
    <t>作業員の確保</t>
    <rPh sb="0" eb="3">
      <t>サギョウイン</t>
    </rPh>
    <rPh sb="4" eb="6">
      <t>カクホ</t>
    </rPh>
    <phoneticPr fontId="2"/>
  </si>
  <si>
    <t>取引意欲</t>
    <rPh sb="0" eb="2">
      <t>トリヒキ</t>
    </rPh>
    <rPh sb="2" eb="4">
      <t>イヨク</t>
    </rPh>
    <phoneticPr fontId="2"/>
  </si>
  <si>
    <t>新規協力会社取引申請書</t>
    <rPh sb="0" eb="2">
      <t>シンキ</t>
    </rPh>
    <rPh sb="2" eb="4">
      <t>キョウリョク</t>
    </rPh>
    <rPh sb="4" eb="6">
      <t>カイシャ</t>
    </rPh>
    <rPh sb="6" eb="8">
      <t>トリヒキ</t>
    </rPh>
    <rPh sb="8" eb="11">
      <t>シンセイショ</t>
    </rPh>
    <phoneticPr fontId="2"/>
  </si>
  <si>
    <t>購買部署</t>
    <phoneticPr fontId="2"/>
  </si>
  <si>
    <t>購買要求部署</t>
    <phoneticPr fontId="2"/>
  </si>
  <si>
    <t>ふりがな</t>
    <phoneticPr fontId="2"/>
  </si>
  <si>
    <t>協力会社申告書</t>
    <rPh sb="0" eb="7">
      <t>シンコクショ</t>
    </rPh>
    <phoneticPr fontId="2"/>
  </si>
  <si>
    <t>建設業許可（写）</t>
    <rPh sb="0" eb="3">
      <t>ケンセツギョウ</t>
    </rPh>
    <rPh sb="3" eb="5">
      <t>キョカ</t>
    </rPh>
    <rPh sb="6" eb="7">
      <t>ウツ</t>
    </rPh>
    <phoneticPr fontId="2"/>
  </si>
  <si>
    <r>
      <t xml:space="preserve">その他
</t>
    </r>
    <r>
      <rPr>
        <sz val="8"/>
        <rFont val="HGS創英角ｺﾞｼｯｸUB"/>
        <family val="3"/>
        <charset val="128"/>
      </rPr>
      <t>（　登記簿謄本　他　）</t>
    </r>
    <rPh sb="2" eb="3">
      <t>タ</t>
    </rPh>
    <rPh sb="6" eb="9">
      <t>トウキボ</t>
    </rPh>
    <rPh sb="9" eb="11">
      <t>トウホン</t>
    </rPh>
    <rPh sb="12" eb="13">
      <t>ホカ</t>
    </rPh>
    <phoneticPr fontId="2"/>
  </si>
  <si>
    <r>
      <t xml:space="preserve">その他
</t>
    </r>
    <r>
      <rPr>
        <sz val="9.5"/>
        <rFont val="HGS創英角ｺﾞｼｯｸUB"/>
        <family val="3"/>
        <charset val="128"/>
      </rPr>
      <t>（取引の必要性等）</t>
    </r>
    <rPh sb="2" eb="3">
      <t>タ</t>
    </rPh>
    <rPh sb="5" eb="7">
      <t>トリヒキ</t>
    </rPh>
    <rPh sb="8" eb="11">
      <t>ヒツヨウセイ</t>
    </rPh>
    <rPh sb="11" eb="12">
      <t>ナド</t>
    </rPh>
    <phoneticPr fontId="2"/>
  </si>
  <si>
    <t>承認</t>
    <rPh sb="0" eb="2">
      <t>ショウニン</t>
    </rPh>
    <phoneticPr fontId="2"/>
  </si>
  <si>
    <t>作成</t>
    <rPh sb="0" eb="2">
      <t>サクセイ</t>
    </rPh>
    <phoneticPr fontId="2"/>
  </si>
  <si>
    <t>（購買部署）</t>
    <rPh sb="1" eb="3">
      <t>コウバイ</t>
    </rPh>
    <rPh sb="3" eb="5">
      <t>ブショ</t>
    </rPh>
    <phoneticPr fontId="2"/>
  </si>
  <si>
    <t>No.</t>
    <phoneticPr fontId="2"/>
  </si>
  <si>
    <t>コメント</t>
    <phoneticPr fontId="2"/>
  </si>
  <si>
    <t>○</t>
    <phoneticPr fontId="2"/>
  </si>
  <si>
    <t>経営状態</t>
    <rPh sb="0" eb="2">
      <t>ケイエイ</t>
    </rPh>
    <rPh sb="2" eb="4">
      <t>ジョウタイ</t>
    </rPh>
    <phoneticPr fontId="2"/>
  </si>
  <si>
    <t>注２：評価の判定は「○」、「×」を記入</t>
    <phoneticPr fontId="2"/>
  </si>
  <si>
    <t>注３：a）材料協力会社の場合はNo.1及びNo.6を除く</t>
    <phoneticPr fontId="2"/>
  </si>
  <si>
    <r>
      <rPr>
        <sz val="8"/>
        <color indexed="9"/>
        <rFont val="HGS創英角ｺﾞｼｯｸUB"/>
        <family val="3"/>
        <charset val="128"/>
      </rPr>
      <t>注３：</t>
    </r>
    <r>
      <rPr>
        <sz val="8"/>
        <rFont val="HGS創英角ｺﾞｼｯｸUB"/>
        <family val="3"/>
        <charset val="128"/>
      </rPr>
      <t>b）No,2のコメント欄にはJIS製品取扱いの確認を記す</t>
    </r>
    <phoneticPr fontId="2"/>
  </si>
  <si>
    <r>
      <rPr>
        <sz val="8"/>
        <color indexed="9"/>
        <rFont val="HGS創英角ｺﾞｼｯｸUB"/>
        <family val="3"/>
        <charset val="128"/>
      </rPr>
      <t>注３：</t>
    </r>
    <r>
      <rPr>
        <sz val="8"/>
        <rFont val="HGS創英角ｺﾞｼｯｸUB"/>
        <family val="3"/>
        <charset val="128"/>
      </rPr>
      <t>c）材料協力会社以外の場合は、評価項目のNo,1～3の「○」は必要条件</t>
    </r>
    <phoneticPr fontId="2"/>
  </si>
  <si>
    <t>注４：上記注３の「○」が5個以上の場合のみ「新規協力会社リスト」に登録</t>
    <phoneticPr fontId="2"/>
  </si>
  <si>
    <t>許可期限</t>
    <rPh sb="0" eb="2">
      <t>キョカ</t>
    </rPh>
    <rPh sb="2" eb="4">
      <t>キゲン</t>
    </rPh>
    <phoneticPr fontId="2"/>
  </si>
  <si>
    <t>許 可 期 限</t>
    <rPh sb="0" eb="1">
      <t>モト</t>
    </rPh>
    <rPh sb="2" eb="3">
      <t>カ</t>
    </rPh>
    <rPh sb="4" eb="5">
      <t>キ</t>
    </rPh>
    <rPh sb="6" eb="7">
      <t>キリ</t>
    </rPh>
    <phoneticPr fontId="2"/>
  </si>
  <si>
    <t>産業廃棄物許可</t>
    <rPh sb="0" eb="2">
      <t>サンギョウ</t>
    </rPh>
    <rPh sb="2" eb="5">
      <t>ハイキブツ</t>
    </rPh>
    <rPh sb="5" eb="7">
      <t>キョカ</t>
    </rPh>
    <phoneticPr fontId="2"/>
  </si>
  <si>
    <t>◆産業廃棄物処分許可</t>
    <rPh sb="1" eb="3">
      <t>サンギョウ</t>
    </rPh>
    <rPh sb="3" eb="6">
      <t>ハイキブツ</t>
    </rPh>
    <rPh sb="6" eb="8">
      <t>ショブン</t>
    </rPh>
    <rPh sb="8" eb="10">
      <t>キョカ</t>
    </rPh>
    <phoneticPr fontId="2"/>
  </si>
  <si>
    <t>◆産業廃棄物収集運搬許可</t>
    <rPh sb="1" eb="3">
      <t>サンギョウ</t>
    </rPh>
    <rPh sb="3" eb="6">
      <t>ハイキブツ</t>
    </rPh>
    <rPh sb="6" eb="8">
      <t>シュウシュウ</t>
    </rPh>
    <rPh sb="8" eb="10">
      <t>ウンパン</t>
    </rPh>
    <rPh sb="10" eb="12">
      <t>キョカ</t>
    </rPh>
    <phoneticPr fontId="2"/>
  </si>
  <si>
    <t>警備業認定</t>
    <rPh sb="0" eb="2">
      <t>ケイビ</t>
    </rPh>
    <rPh sb="2" eb="3">
      <t>ギョウ</t>
    </rPh>
    <rPh sb="3" eb="5">
      <t>ニンテイ</t>
    </rPh>
    <phoneticPr fontId="2"/>
  </si>
  <si>
    <t>公安委員会</t>
    <rPh sb="0" eb="2">
      <t>コウアン</t>
    </rPh>
    <rPh sb="2" eb="4">
      <t>イイン</t>
    </rPh>
    <rPh sb="4" eb="5">
      <t>カイ</t>
    </rPh>
    <phoneticPr fontId="2"/>
  </si>
  <si>
    <t>東京都</t>
    <rPh sb="0" eb="2">
      <t>トウキョウ</t>
    </rPh>
    <rPh sb="2" eb="3">
      <t>ト</t>
    </rPh>
    <phoneticPr fontId="2"/>
  </si>
  <si>
    <t>111</t>
  </si>
  <si>
    <t>111</t>
    <phoneticPr fontId="2"/>
  </si>
  <si>
    <t>1111</t>
  </si>
  <si>
    <t>1111</t>
    <phoneticPr fontId="2"/>
  </si>
  <si>
    <t>月末</t>
    <rPh sb="0" eb="2">
      <t>ゲツマツ</t>
    </rPh>
    <phoneticPr fontId="2"/>
  </si>
  <si>
    <t>翌月末</t>
    <rPh sb="0" eb="2">
      <t>ヨクゲツ</t>
    </rPh>
    <rPh sb="2" eb="3">
      <t>マツ</t>
    </rPh>
    <phoneticPr fontId="2"/>
  </si>
  <si>
    <t>建設業許可業種</t>
    <rPh sb="0" eb="2">
      <t>ケンセツ</t>
    </rPh>
    <rPh sb="2" eb="3">
      <t>ギョウ</t>
    </rPh>
    <rPh sb="3" eb="4">
      <t>モト</t>
    </rPh>
    <rPh sb="4" eb="5">
      <t>カ</t>
    </rPh>
    <rPh sb="5" eb="6">
      <t>ギョウ</t>
    </rPh>
    <rPh sb="6" eb="7">
      <t>タネ</t>
    </rPh>
    <phoneticPr fontId="2"/>
  </si>
  <si>
    <t>任意の労働災害総合保険で
協力会の互助制度を除くもの</t>
    <rPh sb="0" eb="2">
      <t>ニンイ</t>
    </rPh>
    <rPh sb="3" eb="5">
      <t>ロウドウ</t>
    </rPh>
    <rPh sb="5" eb="7">
      <t>サイガイ</t>
    </rPh>
    <rPh sb="7" eb="9">
      <t>ソウゴウ</t>
    </rPh>
    <rPh sb="9" eb="11">
      <t>ホケン</t>
    </rPh>
    <rPh sb="13" eb="16">
      <t>キョウリョクカイ</t>
    </rPh>
    <rPh sb="17" eb="19">
      <t>ゴジョ</t>
    </rPh>
    <rPh sb="19" eb="21">
      <t>セイド</t>
    </rPh>
    <rPh sb="22" eb="23">
      <t>ノゾ</t>
    </rPh>
    <phoneticPr fontId="2"/>
  </si>
  <si>
    <t>国道45号　南三陸道路改良工事</t>
    <rPh sb="0" eb="2">
      <t>コクドウ</t>
    </rPh>
    <rPh sb="4" eb="5">
      <t>ゴウ</t>
    </rPh>
    <rPh sb="6" eb="7">
      <t>ミナミ</t>
    </rPh>
    <rPh sb="7" eb="9">
      <t>サンリク</t>
    </rPh>
    <rPh sb="9" eb="11">
      <t>ドウロ</t>
    </rPh>
    <rPh sb="11" eb="13">
      <t>カイリョウ</t>
    </rPh>
    <rPh sb="13" eb="15">
      <t>コウジ</t>
    </rPh>
    <phoneticPr fontId="2"/>
  </si>
  <si>
    <t>注２：作成・承認＝東京本店(北海道、東北、北陸、千葉、横浜、北関東、中部支店を含む）</t>
    <phoneticPr fontId="2"/>
  </si>
  <si>
    <r>
      <rPr>
        <sz val="8"/>
        <color indexed="9"/>
        <rFont val="HGS創英角ｺﾞｼｯｸUB"/>
        <family val="3"/>
        <charset val="128"/>
      </rPr>
      <t>注２：作成・承認＝</t>
    </r>
    <r>
      <rPr>
        <strike/>
        <sz val="8"/>
        <color rgb="FFFF0000"/>
        <rFont val="HGS創英角ｺﾞｼｯｸUB"/>
        <family val="3"/>
        <charset val="128"/>
      </rPr>
      <t>大阪本店（中国、四国、九州支店を含む）</t>
    </r>
    <phoneticPr fontId="2"/>
  </si>
  <si>
    <t>注５：東京本店管轄は、北海道・東北・北陸・千葉・横浜・北関東・中部支店を含む</t>
    <phoneticPr fontId="2"/>
  </si>
  <si>
    <r>
      <rPr>
        <sz val="8"/>
        <color indexed="9"/>
        <rFont val="HGS創英角ｺﾞｼｯｸUB"/>
        <family val="3"/>
        <charset val="128"/>
      </rPr>
      <t>注５：</t>
    </r>
    <r>
      <rPr>
        <strike/>
        <sz val="8"/>
        <color rgb="FFFF0000"/>
        <rFont val="HGS創英角ｺﾞｼｯｸUB"/>
        <family val="3"/>
        <charset val="128"/>
      </rPr>
      <t>大阪本店管轄は、中国・四国・九州支店を含む</t>
    </r>
    <phoneticPr fontId="2"/>
  </si>
  <si>
    <r>
      <t>ルート；作成承認　</t>
    </r>
    <r>
      <rPr>
        <sz val="8"/>
        <color theme="1" tint="4.9989318521683403E-2"/>
        <rFont val="HGS創英角ｺﾞｼｯｸUB"/>
        <family val="3"/>
        <charset val="128"/>
      </rPr>
      <t>購買部署</t>
    </r>
    <r>
      <rPr>
        <sz val="8"/>
        <rFont val="HGS創英角ｺﾞｼｯｸUB"/>
        <family val="3"/>
        <charset val="128"/>
      </rPr>
      <t xml:space="preserve">、購買要求部署→ 保管 </t>
    </r>
    <r>
      <rPr>
        <strike/>
        <sz val="8"/>
        <color rgb="FFFF0000"/>
        <rFont val="HGS創英角ｺﾞｼｯｸUB"/>
        <family val="3"/>
        <charset val="128"/>
      </rPr>
      <t>本店</t>
    </r>
    <r>
      <rPr>
        <sz val="8"/>
        <rFont val="HGS創英角ｺﾞｼｯｸUB"/>
        <family val="3"/>
        <charset val="128"/>
      </rPr>
      <t>購買部署</t>
    </r>
    <phoneticPr fontId="2"/>
  </si>
  <si>
    <r>
      <t>注1：□は、該当を</t>
    </r>
    <r>
      <rPr>
        <strike/>
        <sz val="8"/>
        <color rgb="FFFF0000"/>
        <rFont val="HGS創英角ｺﾞｼｯｸUB"/>
        <family val="3"/>
        <charset val="128"/>
      </rPr>
      <t>■で</t>
    </r>
    <r>
      <rPr>
        <sz val="8"/>
        <color rgb="FFFF0000"/>
        <rFont val="HGS創英角ｺﾞｼｯｸUB"/>
        <family val="3"/>
        <charset val="128"/>
      </rPr>
      <t>チェックして</t>
    </r>
    <r>
      <rPr>
        <sz val="8"/>
        <rFont val="HGS創英角ｺﾞｼｯｸUB"/>
        <family val="3"/>
        <charset val="128"/>
      </rPr>
      <t>明確にする</t>
    </r>
    <phoneticPr fontId="2"/>
  </si>
  <si>
    <t>許可</t>
    <rPh sb="0" eb="2">
      <t>キョカ</t>
    </rPh>
    <phoneticPr fontId="2"/>
  </si>
  <si>
    <t>許可期限</t>
    <rPh sb="0" eb="2">
      <t>キョカ</t>
    </rPh>
    <rPh sb="2" eb="4">
      <t>キゲン</t>
    </rPh>
    <phoneticPr fontId="2"/>
  </si>
  <si>
    <t>都道府県知事</t>
    <rPh sb="0" eb="4">
      <t>トドウフケン</t>
    </rPh>
    <rPh sb="4" eb="6">
      <t>チジ</t>
    </rPh>
    <phoneticPr fontId="2"/>
  </si>
  <si>
    <t>特</t>
    <rPh sb="0" eb="1">
      <t>トク</t>
    </rPh>
    <phoneticPr fontId="2"/>
  </si>
  <si>
    <t>般</t>
    <rPh sb="0" eb="1">
      <t>ハン</t>
    </rPh>
    <phoneticPr fontId="2"/>
  </si>
  <si>
    <t>健康保険</t>
    <rPh sb="0" eb="2">
      <t>ケンコウ</t>
    </rPh>
    <rPh sb="2" eb="4">
      <t>ホケン</t>
    </rPh>
    <phoneticPr fontId="2"/>
  </si>
  <si>
    <t>厚生年金</t>
    <rPh sb="0" eb="2">
      <t>コウセイ</t>
    </rPh>
    <rPh sb="2" eb="4">
      <t>ネンキン</t>
    </rPh>
    <phoneticPr fontId="2"/>
  </si>
  <si>
    <t>雇用保険</t>
    <rPh sb="0" eb="2">
      <t>コヨウ</t>
    </rPh>
    <rPh sb="2" eb="4">
      <t>ホケン</t>
    </rPh>
    <phoneticPr fontId="2"/>
  </si>
  <si>
    <t>国土交通大臣</t>
    <rPh sb="0" eb="2">
      <t>コクド</t>
    </rPh>
    <rPh sb="2" eb="4">
      <t>コウツウ</t>
    </rPh>
    <rPh sb="4" eb="6">
      <t>ダイジン</t>
    </rPh>
    <phoneticPr fontId="2"/>
  </si>
  <si>
    <t>社会保険</t>
    <rPh sb="0" eb="2">
      <t>シャカイ</t>
    </rPh>
    <rPh sb="2" eb="4">
      <t>ホケン</t>
    </rPh>
    <phoneticPr fontId="2"/>
  </si>
  <si>
    <t>建設業許可</t>
    <rPh sb="0" eb="3">
      <t>ケンセツギョウ</t>
    </rPh>
    <rPh sb="3" eb="5">
      <t>キョカ</t>
    </rPh>
    <phoneticPr fontId="2"/>
  </si>
  <si>
    <t>退職金制度</t>
    <rPh sb="0" eb="3">
      <t>タイショクキン</t>
    </rPh>
    <rPh sb="3" eb="5">
      <t>セイド</t>
    </rPh>
    <phoneticPr fontId="2"/>
  </si>
  <si>
    <t>自社制度</t>
    <rPh sb="0" eb="2">
      <t>ジシャ</t>
    </rPh>
    <rPh sb="2" eb="4">
      <t>セイド</t>
    </rPh>
    <phoneticPr fontId="2"/>
  </si>
  <si>
    <t>中退共</t>
    <rPh sb="0" eb="3">
      <t>チュウタイキョウ</t>
    </rPh>
    <phoneticPr fontId="2"/>
  </si>
  <si>
    <t>建退共</t>
    <rPh sb="0" eb="3">
      <t>ケンタイキョウ</t>
    </rPh>
    <phoneticPr fontId="2"/>
  </si>
  <si>
    <t>労働契約</t>
    <rPh sb="0" eb="2">
      <t>ロウドウ</t>
    </rPh>
    <rPh sb="2" eb="4">
      <t>ケイヤク</t>
    </rPh>
    <phoneticPr fontId="2"/>
  </si>
  <si>
    <t>労働者名簿</t>
    <rPh sb="0" eb="3">
      <t>ロウドウシャ</t>
    </rPh>
    <rPh sb="3" eb="5">
      <t>メイボ</t>
    </rPh>
    <phoneticPr fontId="2"/>
  </si>
  <si>
    <t>賃金台帳</t>
    <rPh sb="0" eb="2">
      <t>チンギン</t>
    </rPh>
    <rPh sb="2" eb="4">
      <t>ダイチョウ</t>
    </rPh>
    <phoneticPr fontId="2"/>
  </si>
  <si>
    <t>定期健康診断</t>
    <rPh sb="0" eb="2">
      <t>テイキ</t>
    </rPh>
    <rPh sb="2" eb="4">
      <t>ケンコウ</t>
    </rPh>
    <rPh sb="4" eb="6">
      <t>シンダン</t>
    </rPh>
    <phoneticPr fontId="2"/>
  </si>
  <si>
    <t>上乗せ労災保険</t>
    <rPh sb="0" eb="2">
      <t>ウワノ</t>
    </rPh>
    <rPh sb="3" eb="5">
      <t>ロウサイ</t>
    </rPh>
    <rPh sb="5" eb="7">
      <t>ホケン</t>
    </rPh>
    <phoneticPr fontId="2"/>
  </si>
  <si>
    <r>
      <t>（</t>
    </r>
    <r>
      <rPr>
        <sz val="9"/>
        <color theme="1"/>
        <rFont val="HGS創英角ｺﾞｼｯｸUB"/>
        <family val="3"/>
        <charset val="128"/>
      </rPr>
      <t>購買</t>
    </r>
    <r>
      <rPr>
        <strike/>
        <sz val="9"/>
        <color rgb="FFFF0000"/>
        <rFont val="HGS創英角ｺﾞｼｯｸUB"/>
        <family val="3"/>
        <charset val="128"/>
      </rPr>
      <t>課</t>
    </r>
    <r>
      <rPr>
        <sz val="9"/>
        <color rgb="FFFF0000"/>
        <rFont val="HGS創英角ｺﾞｼｯｸUB"/>
        <family val="3"/>
        <charset val="128"/>
      </rPr>
      <t>部署</t>
    </r>
    <r>
      <rPr>
        <sz val="9"/>
        <color theme="1"/>
        <rFont val="HGS創英角ｺﾞｼｯｸUB"/>
        <family val="3"/>
        <charset val="128"/>
      </rPr>
      <t>長）</t>
    </r>
    <rPh sb="1" eb="3">
      <t>コウバイ</t>
    </rPh>
    <rPh sb="4" eb="5">
      <t>ブ</t>
    </rPh>
    <rPh sb="5" eb="7">
      <t>ショチョウ</t>
    </rPh>
    <phoneticPr fontId="2"/>
  </si>
  <si>
    <r>
      <t>ルート；作成　購買部署→ 承認　</t>
    </r>
    <r>
      <rPr>
        <strike/>
        <sz val="8"/>
        <color indexed="10"/>
        <rFont val="HGS創英角ｺﾞｼｯｸUB"/>
        <family val="3"/>
        <charset val="128"/>
      </rPr>
      <t>本店</t>
    </r>
    <r>
      <rPr>
        <sz val="8"/>
        <color theme="1"/>
        <rFont val="HGS創英角ｺﾞｼｯｸUB"/>
        <family val="3"/>
        <charset val="128"/>
      </rPr>
      <t>購買</t>
    </r>
    <r>
      <rPr>
        <strike/>
        <sz val="8"/>
        <color rgb="FFFF0000"/>
        <rFont val="HGS創英角ｺﾞｼｯｸUB"/>
        <family val="3"/>
        <charset val="128"/>
      </rPr>
      <t>課</t>
    </r>
    <r>
      <rPr>
        <sz val="8"/>
        <color rgb="FFFF0000"/>
        <rFont val="HGS創英角ｺﾞｼｯｸUB"/>
        <family val="3"/>
        <charset val="128"/>
      </rPr>
      <t>部署</t>
    </r>
    <r>
      <rPr>
        <sz val="8"/>
        <color theme="1"/>
        <rFont val="HGS創英角ｺﾞｼｯｸUB"/>
        <family val="3"/>
        <charset val="128"/>
      </rPr>
      <t>長</t>
    </r>
    <r>
      <rPr>
        <sz val="8"/>
        <rFont val="HGS創英角ｺﾞｼｯｸUB"/>
        <family val="3"/>
        <charset val="128"/>
      </rPr>
      <t xml:space="preserve">→ 保管  </t>
    </r>
    <r>
      <rPr>
        <strike/>
        <sz val="8"/>
        <color rgb="FFFF0000"/>
        <rFont val="HGS創英角ｺﾞｼｯｸUB"/>
        <family val="3"/>
        <charset val="128"/>
      </rPr>
      <t>本店</t>
    </r>
    <r>
      <rPr>
        <sz val="8"/>
        <rFont val="HGS創英角ｺﾞｼｯｸUB"/>
        <family val="3"/>
        <charset val="128"/>
      </rPr>
      <t>購買部署</t>
    </r>
    <rPh sb="21" eb="22">
      <t>ブ</t>
    </rPh>
    <rPh sb="22" eb="23">
      <t>ショ</t>
    </rPh>
    <phoneticPr fontId="2"/>
  </si>
  <si>
    <t>【秘密情報の取り扱いについて】</t>
    <rPh sb="1" eb="3">
      <t>ヒミツ</t>
    </rPh>
    <rPh sb="3" eb="5">
      <t>ジョウホウ</t>
    </rPh>
    <rPh sb="6" eb="7">
      <t>ト</t>
    </rPh>
    <rPh sb="8" eb="9">
      <t>アツカ</t>
    </rPh>
    <phoneticPr fontId="2"/>
  </si>
  <si>
    <t>この協力会社申告書に関して、貴社より提供された一切の情報（以下、「秘密情報」といい、「個人</t>
    <rPh sb="2" eb="4">
      <t>キョウリョク</t>
    </rPh>
    <rPh sb="4" eb="6">
      <t>カイシャ</t>
    </rPh>
    <rPh sb="6" eb="8">
      <t>シンコク</t>
    </rPh>
    <rPh sb="8" eb="9">
      <t>ショ</t>
    </rPh>
    <rPh sb="10" eb="11">
      <t>カン</t>
    </rPh>
    <rPh sb="14" eb="16">
      <t>キシャ</t>
    </rPh>
    <rPh sb="18" eb="20">
      <t>テイキョウ</t>
    </rPh>
    <rPh sb="23" eb="25">
      <t>イッサイ</t>
    </rPh>
    <rPh sb="26" eb="28">
      <t>ジョウホウ</t>
    </rPh>
    <rPh sb="29" eb="31">
      <t>イカ</t>
    </rPh>
    <rPh sb="33" eb="35">
      <t>ヒミツ</t>
    </rPh>
    <rPh sb="35" eb="37">
      <t>ジョウホウ</t>
    </rPh>
    <phoneticPr fontId="2"/>
  </si>
  <si>
    <t>情報の保護に関する法律」に定める「個人情報」を含む。）について、貴社と弊社との取引全般を</t>
    <rPh sb="3" eb="5">
      <t>ホゴ</t>
    </rPh>
    <rPh sb="6" eb="7">
      <t>カン</t>
    </rPh>
    <rPh sb="9" eb="11">
      <t>ホウリツ</t>
    </rPh>
    <rPh sb="13" eb="14">
      <t>サダ</t>
    </rPh>
    <rPh sb="17" eb="19">
      <t>コジン</t>
    </rPh>
    <rPh sb="19" eb="21">
      <t>ジョウホウ</t>
    </rPh>
    <rPh sb="23" eb="24">
      <t>フク</t>
    </rPh>
    <rPh sb="32" eb="34">
      <t>キシャ</t>
    </rPh>
    <rPh sb="35" eb="37">
      <t>ヘイシャ</t>
    </rPh>
    <rPh sb="39" eb="41">
      <t>トリヒキ</t>
    </rPh>
    <rPh sb="41" eb="43">
      <t>ゼンパン</t>
    </rPh>
    <phoneticPr fontId="2"/>
  </si>
  <si>
    <t>円滑に運営するために必要な範囲内において使用させて頂きます。</t>
    <rPh sb="0" eb="2">
      <t>エンカツ</t>
    </rPh>
    <rPh sb="3" eb="5">
      <t>ウンエイ</t>
    </rPh>
    <rPh sb="10" eb="12">
      <t>ヒツヨウ</t>
    </rPh>
    <rPh sb="13" eb="15">
      <t>ハンイ</t>
    </rPh>
    <rPh sb="15" eb="16">
      <t>ナイ</t>
    </rPh>
    <rPh sb="20" eb="22">
      <t>シヨウ</t>
    </rPh>
    <rPh sb="25" eb="26">
      <t>イタダ</t>
    </rPh>
    <phoneticPr fontId="2"/>
  </si>
  <si>
    <t>また、取得した秘密情報は、漏洩、き損等を防止するために必要な措置を講じ、適切な管理を</t>
    <rPh sb="3" eb="5">
      <t>シュトク</t>
    </rPh>
    <rPh sb="7" eb="9">
      <t>ヒミツ</t>
    </rPh>
    <rPh sb="9" eb="11">
      <t>ジョウホウ</t>
    </rPh>
    <rPh sb="13" eb="15">
      <t>ロウエイ</t>
    </rPh>
    <rPh sb="17" eb="18">
      <t>ソン</t>
    </rPh>
    <rPh sb="18" eb="19">
      <t>トウ</t>
    </rPh>
    <rPh sb="20" eb="22">
      <t>ボウシ</t>
    </rPh>
    <rPh sb="27" eb="29">
      <t>ヒツヨウ</t>
    </rPh>
    <rPh sb="30" eb="32">
      <t>ソチ</t>
    </rPh>
    <rPh sb="33" eb="34">
      <t>コウ</t>
    </rPh>
    <rPh sb="36" eb="38">
      <t>テキセツ</t>
    </rPh>
    <rPh sb="39" eb="41">
      <t>カンリ</t>
    </rPh>
    <phoneticPr fontId="2"/>
  </si>
  <si>
    <t>行います。</t>
    <phoneticPr fontId="2"/>
  </si>
  <si>
    <t>業者名</t>
    <rPh sb="0" eb="2">
      <t>ギョウシャ</t>
    </rPh>
    <rPh sb="2" eb="3">
      <t>メイ</t>
    </rPh>
    <phoneticPr fontId="2"/>
  </si>
  <si>
    <t>財務状況チェックリスト</t>
    <rPh sb="0" eb="2">
      <t>ザイム</t>
    </rPh>
    <rPh sb="2" eb="4">
      <t>ジョウキョウ</t>
    </rPh>
    <phoneticPr fontId="2"/>
  </si>
  <si>
    <t>分類</t>
    <rPh sb="0" eb="2">
      <t>ブンルイ</t>
    </rPh>
    <phoneticPr fontId="2"/>
  </si>
  <si>
    <t>財 務 分 析
チェック項目</t>
    <rPh sb="0" eb="1">
      <t>ザイ</t>
    </rPh>
    <rPh sb="2" eb="3">
      <t>ツトム</t>
    </rPh>
    <rPh sb="4" eb="5">
      <t>ブン</t>
    </rPh>
    <rPh sb="6" eb="7">
      <t>サ</t>
    </rPh>
    <rPh sb="12" eb="14">
      <t>コウモク</t>
    </rPh>
    <phoneticPr fontId="2"/>
  </si>
  <si>
    <t>計 算 式</t>
    <rPh sb="0" eb="1">
      <t>ケイ</t>
    </rPh>
    <rPh sb="2" eb="3">
      <t>サン</t>
    </rPh>
    <rPh sb="4" eb="5">
      <t>シキ</t>
    </rPh>
    <phoneticPr fontId="2"/>
  </si>
  <si>
    <t>基 準 値</t>
    <rPh sb="0" eb="1">
      <t>モト</t>
    </rPh>
    <rPh sb="2" eb="3">
      <t>ジュン</t>
    </rPh>
    <rPh sb="4" eb="5">
      <t>アタイ</t>
    </rPh>
    <phoneticPr fontId="2"/>
  </si>
  <si>
    <t>計 算 値</t>
    <rPh sb="0" eb="1">
      <t>ケイ</t>
    </rPh>
    <rPh sb="2" eb="3">
      <t>サン</t>
    </rPh>
    <rPh sb="4" eb="5">
      <t>アタイ</t>
    </rPh>
    <phoneticPr fontId="2"/>
  </si>
  <si>
    <t>（標準値）※</t>
    <rPh sb="1" eb="3">
      <t>ヒョウジュン</t>
    </rPh>
    <rPh sb="3" eb="4">
      <t>アタイ</t>
    </rPh>
    <phoneticPr fontId="2"/>
  </si>
  <si>
    <t>安全性</t>
    <rPh sb="0" eb="3">
      <t>アンゼンセイ</t>
    </rPh>
    <phoneticPr fontId="2"/>
  </si>
  <si>
    <t>当座比率</t>
    <rPh sb="0" eb="2">
      <t>トウザ</t>
    </rPh>
    <rPh sb="2" eb="4">
      <t>ヒリツ</t>
    </rPh>
    <phoneticPr fontId="2"/>
  </si>
  <si>
    <t>当　座　資　産</t>
    <rPh sb="0" eb="1">
      <t>トウ</t>
    </rPh>
    <rPh sb="2" eb="3">
      <t>ザ</t>
    </rPh>
    <rPh sb="4" eb="5">
      <t>シ</t>
    </rPh>
    <rPh sb="6" eb="7">
      <t>サン</t>
    </rPh>
    <phoneticPr fontId="2"/>
  </si>
  <si>
    <t>以上</t>
    <rPh sb="0" eb="2">
      <t>イジョウ</t>
    </rPh>
    <phoneticPr fontId="2"/>
  </si>
  <si>
    <t>流　動　負　債 - 未　成　受　入</t>
    <rPh sb="0" eb="1">
      <t>リュウ</t>
    </rPh>
    <rPh sb="2" eb="3">
      <t>ドウ</t>
    </rPh>
    <rPh sb="4" eb="5">
      <t>フ</t>
    </rPh>
    <rPh sb="6" eb="7">
      <t>サイ</t>
    </rPh>
    <rPh sb="10" eb="11">
      <t>ミ</t>
    </rPh>
    <rPh sb="12" eb="13">
      <t>シゲル</t>
    </rPh>
    <rPh sb="14" eb="15">
      <t>ウケ</t>
    </rPh>
    <rPh sb="16" eb="17">
      <t>ニュウ</t>
    </rPh>
    <phoneticPr fontId="2"/>
  </si>
  <si>
    <t>流動比率</t>
    <rPh sb="0" eb="2">
      <t>リュウドウ</t>
    </rPh>
    <rPh sb="2" eb="4">
      <t>ヒリツ</t>
    </rPh>
    <phoneticPr fontId="2"/>
  </si>
  <si>
    <t>流　動　資　産</t>
    <rPh sb="0" eb="1">
      <t>リュウ</t>
    </rPh>
    <rPh sb="2" eb="3">
      <t>ドウ</t>
    </rPh>
    <rPh sb="4" eb="5">
      <t>シ</t>
    </rPh>
    <rPh sb="6" eb="7">
      <t>サン</t>
    </rPh>
    <phoneticPr fontId="2"/>
  </si>
  <si>
    <t>流　動　負　債</t>
    <rPh sb="0" eb="1">
      <t>リュウ</t>
    </rPh>
    <rPh sb="2" eb="3">
      <t>ドウ</t>
    </rPh>
    <rPh sb="4" eb="5">
      <t>フ</t>
    </rPh>
    <rPh sb="6" eb="7">
      <t>サイ</t>
    </rPh>
    <phoneticPr fontId="2"/>
  </si>
  <si>
    <t>体質強度数率</t>
    <rPh sb="0" eb="2">
      <t>タイシツ</t>
    </rPh>
    <rPh sb="2" eb="4">
      <t>キョウド</t>
    </rPh>
    <rPh sb="4" eb="5">
      <t>スウ</t>
    </rPh>
    <rPh sb="5" eb="6">
      <t>リツ</t>
    </rPh>
    <phoneticPr fontId="2"/>
  </si>
  <si>
    <t>自　己　資　本</t>
    <rPh sb="0" eb="1">
      <t>ジ</t>
    </rPh>
    <rPh sb="2" eb="3">
      <t>オノレ</t>
    </rPh>
    <rPh sb="4" eb="5">
      <t>シ</t>
    </rPh>
    <rPh sb="6" eb="7">
      <t>ホン</t>
    </rPh>
    <phoneticPr fontId="2"/>
  </si>
  <si>
    <t>売　上　高</t>
    <rPh sb="0" eb="1">
      <t>バイ</t>
    </rPh>
    <rPh sb="2" eb="3">
      <t>ウエ</t>
    </rPh>
    <rPh sb="4" eb="5">
      <t>ダカ</t>
    </rPh>
    <phoneticPr fontId="2"/>
  </si>
  <si>
    <t>自己資本比率</t>
    <rPh sb="0" eb="2">
      <t>ジコ</t>
    </rPh>
    <rPh sb="2" eb="4">
      <t>シホン</t>
    </rPh>
    <rPh sb="4" eb="6">
      <t>ヒリツ</t>
    </rPh>
    <phoneticPr fontId="2"/>
  </si>
  <si>
    <t>総　資　本</t>
    <rPh sb="0" eb="1">
      <t>ソウ</t>
    </rPh>
    <rPh sb="2" eb="3">
      <t>シ</t>
    </rPh>
    <rPh sb="4" eb="5">
      <t>ホン</t>
    </rPh>
    <phoneticPr fontId="2"/>
  </si>
  <si>
    <t>固定長期
適合比率</t>
    <rPh sb="0" eb="2">
      <t>コテイ</t>
    </rPh>
    <rPh sb="2" eb="4">
      <t>チョウキ</t>
    </rPh>
    <rPh sb="5" eb="7">
      <t>テキゴウ</t>
    </rPh>
    <rPh sb="7" eb="9">
      <t>ヒリツ</t>
    </rPh>
    <phoneticPr fontId="2"/>
  </si>
  <si>
    <t>固　定　資　産</t>
    <rPh sb="0" eb="1">
      <t>コ</t>
    </rPh>
    <rPh sb="2" eb="3">
      <t>サダム</t>
    </rPh>
    <rPh sb="4" eb="5">
      <t>シ</t>
    </rPh>
    <rPh sb="6" eb="7">
      <t>サン</t>
    </rPh>
    <phoneticPr fontId="2"/>
  </si>
  <si>
    <t>以下</t>
    <rPh sb="0" eb="2">
      <t>イカ</t>
    </rPh>
    <phoneticPr fontId="2"/>
  </si>
  <si>
    <t>自　己　資　本 ＋ 固　定　負　債</t>
    <rPh sb="0" eb="1">
      <t>ジ</t>
    </rPh>
    <rPh sb="2" eb="3">
      <t>オノレ</t>
    </rPh>
    <rPh sb="4" eb="5">
      <t>シ</t>
    </rPh>
    <rPh sb="6" eb="7">
      <t>ホン</t>
    </rPh>
    <rPh sb="10" eb="11">
      <t>コ</t>
    </rPh>
    <rPh sb="12" eb="13">
      <t>サダム</t>
    </rPh>
    <rPh sb="14" eb="15">
      <t>フ</t>
    </rPh>
    <rPh sb="16" eb="17">
      <t>サイ</t>
    </rPh>
    <phoneticPr fontId="2"/>
  </si>
  <si>
    <t>収益性</t>
    <rPh sb="0" eb="2">
      <t>シュウエキ</t>
    </rPh>
    <rPh sb="2" eb="3">
      <t>セイ</t>
    </rPh>
    <phoneticPr fontId="2"/>
  </si>
  <si>
    <t>総資本
経常利益率</t>
    <rPh sb="0" eb="3">
      <t>ソウシホン</t>
    </rPh>
    <rPh sb="4" eb="6">
      <t>ケイジョウ</t>
    </rPh>
    <rPh sb="6" eb="8">
      <t>リエキ</t>
    </rPh>
    <rPh sb="8" eb="9">
      <t>リツ</t>
    </rPh>
    <phoneticPr fontId="2"/>
  </si>
  <si>
    <t>経　常　利　益</t>
    <rPh sb="0" eb="1">
      <t>ヘ</t>
    </rPh>
    <rPh sb="2" eb="3">
      <t>ツネ</t>
    </rPh>
    <rPh sb="4" eb="5">
      <t>リ</t>
    </rPh>
    <rPh sb="6" eb="7">
      <t>エキ</t>
    </rPh>
    <phoneticPr fontId="2"/>
  </si>
  <si>
    <t>売上高総利益率</t>
    <rPh sb="0" eb="2">
      <t>ウリアゲ</t>
    </rPh>
    <rPh sb="2" eb="3">
      <t>ダカ</t>
    </rPh>
    <rPh sb="3" eb="4">
      <t>ソウ</t>
    </rPh>
    <rPh sb="4" eb="6">
      <t>リエキ</t>
    </rPh>
    <rPh sb="6" eb="7">
      <t>リツ</t>
    </rPh>
    <phoneticPr fontId="2"/>
  </si>
  <si>
    <t>売　上　総　利　益　率</t>
    <rPh sb="0" eb="1">
      <t>バイ</t>
    </rPh>
    <rPh sb="2" eb="3">
      <t>ウエ</t>
    </rPh>
    <rPh sb="4" eb="5">
      <t>ソウ</t>
    </rPh>
    <rPh sb="6" eb="7">
      <t>リ</t>
    </rPh>
    <rPh sb="8" eb="9">
      <t>エキ</t>
    </rPh>
    <rPh sb="10" eb="11">
      <t>リツ</t>
    </rPh>
    <phoneticPr fontId="2"/>
  </si>
  <si>
    <t>必要運転資金</t>
    <rPh sb="0" eb="2">
      <t>ヒツヨウ</t>
    </rPh>
    <rPh sb="2" eb="4">
      <t>ウンテン</t>
    </rPh>
    <rPh sb="4" eb="6">
      <t>シキン</t>
    </rPh>
    <phoneticPr fontId="2"/>
  </si>
  <si>
    <t>（判定）　　　　合　　格　　　　　　条　件　付　合　格　　　　　　不　合　格</t>
    <rPh sb="1" eb="3">
      <t>ハンテイ</t>
    </rPh>
    <rPh sb="8" eb="9">
      <t>ア</t>
    </rPh>
    <rPh sb="11" eb="12">
      <t>カク</t>
    </rPh>
    <rPh sb="18" eb="19">
      <t>ジョウ</t>
    </rPh>
    <rPh sb="20" eb="21">
      <t>ケン</t>
    </rPh>
    <rPh sb="22" eb="23">
      <t>ツ</t>
    </rPh>
    <rPh sb="24" eb="25">
      <t>ア</t>
    </rPh>
    <rPh sb="26" eb="27">
      <t>カク</t>
    </rPh>
    <rPh sb="33" eb="34">
      <t>フ</t>
    </rPh>
    <rPh sb="35" eb="36">
      <t>ア</t>
    </rPh>
    <rPh sb="37" eb="38">
      <t>カク</t>
    </rPh>
    <phoneticPr fontId="2"/>
  </si>
  <si>
    <t>確認</t>
    <rPh sb="0" eb="2">
      <t>カクニン</t>
    </rPh>
    <phoneticPr fontId="2"/>
  </si>
  <si>
    <t>◆財務諸表</t>
    <rPh sb="1" eb="3">
      <t>ザイム</t>
    </rPh>
    <rPh sb="3" eb="5">
      <t>ショヒョウ</t>
    </rPh>
    <phoneticPr fontId="2"/>
  </si>
  <si>
    <t>（ 単位 ： 千円 ）</t>
    <rPh sb="2" eb="4">
      <t>タンイ</t>
    </rPh>
    <rPh sb="7" eb="9">
      <t>センエン</t>
    </rPh>
    <phoneticPr fontId="2"/>
  </si>
  <si>
    <t>【 損益計算書（P/L） 】</t>
    <rPh sb="2" eb="4">
      <t>ソンエキ</t>
    </rPh>
    <rPh sb="4" eb="7">
      <t>ケイサンショ</t>
    </rPh>
    <phoneticPr fontId="2"/>
  </si>
  <si>
    <t>（ 前期比増加率 % ）</t>
    <rPh sb="2" eb="4">
      <t>ゼンキ</t>
    </rPh>
    <rPh sb="4" eb="5">
      <t>ヒ</t>
    </rPh>
    <rPh sb="5" eb="7">
      <t>ゾウカ</t>
    </rPh>
    <rPh sb="7" eb="8">
      <t>リツ</t>
    </rPh>
    <phoneticPr fontId="2"/>
  </si>
  <si>
    <t>【 貸借対照表（B/S） 】</t>
    <rPh sb="2" eb="4">
      <t>タイシャク</t>
    </rPh>
    <rPh sb="4" eb="7">
      <t>タイショウヒョウ</t>
    </rPh>
    <phoneticPr fontId="2"/>
  </si>
  <si>
    <t>（ 前期比増加率 % ）</t>
    <rPh sb="2" eb="5">
      <t>ゼンキヒ</t>
    </rPh>
    <rPh sb="5" eb="7">
      <t>ゾウカ</t>
    </rPh>
    <rPh sb="7" eb="8">
      <t>リツ</t>
    </rPh>
    <phoneticPr fontId="2"/>
  </si>
  <si>
    <t>　売　上　高</t>
    <rPh sb="1" eb="2">
      <t>バイ</t>
    </rPh>
    <rPh sb="3" eb="4">
      <t>ウエ</t>
    </rPh>
    <rPh sb="5" eb="6">
      <t>ダカ</t>
    </rPh>
    <phoneticPr fontId="2"/>
  </si>
  <si>
    <t>　流　動　資　産</t>
    <rPh sb="1" eb="2">
      <t>リュウ</t>
    </rPh>
    <rPh sb="3" eb="4">
      <t>ドウ</t>
    </rPh>
    <rPh sb="5" eb="6">
      <t>シ</t>
    </rPh>
    <rPh sb="7" eb="8">
      <t>サン</t>
    </rPh>
    <phoneticPr fontId="2"/>
  </si>
  <si>
    <t>　売　上　総　利　益</t>
    <rPh sb="1" eb="2">
      <t>バイ</t>
    </rPh>
    <rPh sb="3" eb="4">
      <t>ウエ</t>
    </rPh>
    <rPh sb="5" eb="6">
      <t>ソウ</t>
    </rPh>
    <rPh sb="7" eb="8">
      <t>リ</t>
    </rPh>
    <rPh sb="9" eb="10">
      <t>エキ</t>
    </rPh>
    <phoneticPr fontId="2"/>
  </si>
  <si>
    <t>　（当　座　資　産）</t>
    <rPh sb="2" eb="3">
      <t>トウ</t>
    </rPh>
    <rPh sb="4" eb="5">
      <t>ザ</t>
    </rPh>
    <rPh sb="6" eb="7">
      <t>シ</t>
    </rPh>
    <rPh sb="8" eb="9">
      <t>サン</t>
    </rPh>
    <phoneticPr fontId="2"/>
  </si>
  <si>
    <t>　営　業　利　益</t>
    <rPh sb="1" eb="2">
      <t>エイ</t>
    </rPh>
    <rPh sb="3" eb="4">
      <t>ギョウ</t>
    </rPh>
    <rPh sb="5" eb="6">
      <t>リ</t>
    </rPh>
    <rPh sb="7" eb="8">
      <t>エキ</t>
    </rPh>
    <phoneticPr fontId="2"/>
  </si>
  <si>
    <t>　固　定　資　産</t>
    <rPh sb="1" eb="2">
      <t>コ</t>
    </rPh>
    <rPh sb="3" eb="4">
      <t>サダム</t>
    </rPh>
    <rPh sb="5" eb="6">
      <t>シ</t>
    </rPh>
    <rPh sb="7" eb="8">
      <t>サン</t>
    </rPh>
    <phoneticPr fontId="2"/>
  </si>
  <si>
    <t>　経　常　利　益</t>
    <rPh sb="1" eb="2">
      <t>ヘ</t>
    </rPh>
    <rPh sb="3" eb="4">
      <t>ツネ</t>
    </rPh>
    <rPh sb="5" eb="6">
      <t>リ</t>
    </rPh>
    <rPh sb="7" eb="8">
      <t>エキ</t>
    </rPh>
    <phoneticPr fontId="2"/>
  </si>
  <si>
    <t>　資　産　合　計</t>
    <rPh sb="1" eb="2">
      <t>シ</t>
    </rPh>
    <rPh sb="3" eb="4">
      <t>サン</t>
    </rPh>
    <rPh sb="5" eb="6">
      <t>ア</t>
    </rPh>
    <rPh sb="7" eb="8">
      <t>ケイ</t>
    </rPh>
    <phoneticPr fontId="2"/>
  </si>
  <si>
    <t>　当　期　純　利　益</t>
    <rPh sb="1" eb="2">
      <t>トウ</t>
    </rPh>
    <rPh sb="3" eb="4">
      <t>キ</t>
    </rPh>
    <rPh sb="5" eb="6">
      <t>ジュン</t>
    </rPh>
    <rPh sb="7" eb="8">
      <t>リ</t>
    </rPh>
    <rPh sb="9" eb="10">
      <t>エキ</t>
    </rPh>
    <phoneticPr fontId="2"/>
  </si>
  <si>
    <t>　流　動　負　債</t>
    <rPh sb="1" eb="2">
      <t>リュウ</t>
    </rPh>
    <rPh sb="3" eb="4">
      <t>ドウ</t>
    </rPh>
    <rPh sb="5" eb="6">
      <t>フ</t>
    </rPh>
    <rPh sb="7" eb="8">
      <t>サイ</t>
    </rPh>
    <phoneticPr fontId="2"/>
  </si>
  <si>
    <t>　固　定　負　債</t>
    <rPh sb="1" eb="2">
      <t>コ</t>
    </rPh>
    <rPh sb="3" eb="4">
      <t>サダム</t>
    </rPh>
    <rPh sb="5" eb="6">
      <t>フ</t>
    </rPh>
    <rPh sb="7" eb="8">
      <t>サイ</t>
    </rPh>
    <phoneticPr fontId="2"/>
  </si>
  <si>
    <t>　一　般　管　理　費</t>
    <rPh sb="1" eb="2">
      <t>イチ</t>
    </rPh>
    <rPh sb="3" eb="4">
      <t>ハン</t>
    </rPh>
    <rPh sb="5" eb="6">
      <t>カン</t>
    </rPh>
    <rPh sb="7" eb="8">
      <t>リ</t>
    </rPh>
    <rPh sb="9" eb="10">
      <t>ヒ</t>
    </rPh>
    <phoneticPr fontId="2"/>
  </si>
  <si>
    <t>　負　債　合　計</t>
    <rPh sb="1" eb="2">
      <t>フ</t>
    </rPh>
    <rPh sb="3" eb="4">
      <t>サイ</t>
    </rPh>
    <rPh sb="5" eb="6">
      <t>ア</t>
    </rPh>
    <rPh sb="7" eb="8">
      <t>ケイ</t>
    </rPh>
    <phoneticPr fontId="2"/>
  </si>
  <si>
    <t>　純　資　産　合　計</t>
    <rPh sb="1" eb="2">
      <t>ジュン</t>
    </rPh>
    <rPh sb="3" eb="4">
      <t>シ</t>
    </rPh>
    <rPh sb="5" eb="6">
      <t>サン</t>
    </rPh>
    <rPh sb="7" eb="8">
      <t>ア</t>
    </rPh>
    <rPh sb="9" eb="10">
      <t>ケイ</t>
    </rPh>
    <phoneticPr fontId="2"/>
  </si>
  <si>
    <t>　（負債・純資産合計）</t>
    <rPh sb="2" eb="4">
      <t>フサイ</t>
    </rPh>
    <rPh sb="5" eb="6">
      <t>ジュン</t>
    </rPh>
    <rPh sb="6" eb="8">
      <t>シサン</t>
    </rPh>
    <rPh sb="8" eb="10">
      <t>ゴウケイ</t>
    </rPh>
    <phoneticPr fontId="2"/>
  </si>
  <si>
    <t>（単位：千円）</t>
    <rPh sb="1" eb="3">
      <t>タンイ</t>
    </rPh>
    <rPh sb="4" eb="5">
      <t>セン</t>
    </rPh>
    <rPh sb="5" eb="6">
      <t>エン</t>
    </rPh>
    <phoneticPr fontId="2"/>
  </si>
  <si>
    <t>直近期</t>
    <rPh sb="0" eb="2">
      <t>チョッキン</t>
    </rPh>
    <rPh sb="2" eb="3">
      <t>キ</t>
    </rPh>
    <phoneticPr fontId="2"/>
  </si>
  <si>
    <t>前期比増減</t>
    <rPh sb="0" eb="3">
      <t>ゼンキヒ</t>
    </rPh>
    <rPh sb="3" eb="5">
      <t>ゾウゲン</t>
    </rPh>
    <phoneticPr fontId="2"/>
  </si>
  <si>
    <t>直近前期</t>
    <rPh sb="0" eb="2">
      <t>チョッキン</t>
    </rPh>
    <rPh sb="2" eb="3">
      <t>ゼン</t>
    </rPh>
    <rPh sb="3" eb="4">
      <t>キ</t>
    </rPh>
    <phoneticPr fontId="2"/>
  </si>
  <si>
    <t>直近前々期</t>
    <rPh sb="0" eb="2">
      <t>チョッキン</t>
    </rPh>
    <rPh sb="2" eb="4">
      <t>ゼンゼン</t>
    </rPh>
    <rPh sb="4" eb="5">
      <t>キ</t>
    </rPh>
    <phoneticPr fontId="2"/>
  </si>
  <si>
    <t>損益計算書（P/L）</t>
    <rPh sb="0" eb="2">
      <t>ソンエキ</t>
    </rPh>
    <rPh sb="2" eb="5">
      <t>ケイサンショ</t>
    </rPh>
    <phoneticPr fontId="2"/>
  </si>
  <si>
    <t>グラフ用データ</t>
    <rPh sb="3" eb="4">
      <t>ヨウ</t>
    </rPh>
    <phoneticPr fontId="2"/>
  </si>
  <si>
    <t>売上高</t>
    <rPh sb="0" eb="2">
      <t>ウリアゲ</t>
    </rPh>
    <rPh sb="2" eb="3">
      <t>ダカ</t>
    </rPh>
    <phoneticPr fontId="2"/>
  </si>
  <si>
    <t>売上原価</t>
    <rPh sb="0" eb="2">
      <t>ウリアゲ</t>
    </rPh>
    <rPh sb="2" eb="4">
      <t>ゲンカ</t>
    </rPh>
    <phoneticPr fontId="2"/>
  </si>
  <si>
    <t>一般管理費</t>
    <rPh sb="0" eb="2">
      <t>イッパン</t>
    </rPh>
    <rPh sb="2" eb="5">
      <t>カンリヒ</t>
    </rPh>
    <phoneticPr fontId="2"/>
  </si>
  <si>
    <t>営業外損益</t>
    <rPh sb="0" eb="2">
      <t>エイギョウ</t>
    </rPh>
    <rPh sb="2" eb="3">
      <t>ガイ</t>
    </rPh>
    <rPh sb="3" eb="5">
      <t>ソンエキ</t>
    </rPh>
    <phoneticPr fontId="2"/>
  </si>
  <si>
    <t>特別損益・法人税等</t>
    <rPh sb="0" eb="2">
      <t>トクベツ</t>
    </rPh>
    <rPh sb="2" eb="4">
      <t>ソンエキ</t>
    </rPh>
    <rPh sb="5" eb="8">
      <t>ホウジンゼイ</t>
    </rPh>
    <rPh sb="8" eb="9">
      <t>トウ</t>
    </rPh>
    <phoneticPr fontId="2"/>
  </si>
  <si>
    <t>資産</t>
    <rPh sb="0" eb="2">
      <t>シサン</t>
    </rPh>
    <phoneticPr fontId="2"/>
  </si>
  <si>
    <t>負債・資本</t>
    <rPh sb="0" eb="2">
      <t>フサイ</t>
    </rPh>
    <rPh sb="3" eb="5">
      <t>シホン</t>
    </rPh>
    <phoneticPr fontId="2"/>
  </si>
  <si>
    <t>貸借対照表（B/S）</t>
    <rPh sb="0" eb="2">
      <t>タイシャク</t>
    </rPh>
    <rPh sb="2" eb="5">
      <t>タイショウヒョウ</t>
    </rPh>
    <phoneticPr fontId="2"/>
  </si>
  <si>
    <t>流動資産</t>
    <rPh sb="0" eb="2">
      <t>リュウドウ</t>
    </rPh>
    <rPh sb="2" eb="4">
      <t>シサン</t>
    </rPh>
    <phoneticPr fontId="2"/>
  </si>
  <si>
    <t>流動資産</t>
  </si>
  <si>
    <t>固定資産</t>
    <rPh sb="0" eb="2">
      <t>コテイ</t>
    </rPh>
    <rPh sb="2" eb="4">
      <t>シサン</t>
    </rPh>
    <phoneticPr fontId="2"/>
  </si>
  <si>
    <t>固定資産</t>
  </si>
  <si>
    <t>資産合計</t>
    <rPh sb="0" eb="2">
      <t>シサン</t>
    </rPh>
    <rPh sb="2" eb="4">
      <t>ゴウケイ</t>
    </rPh>
    <phoneticPr fontId="2"/>
  </si>
  <si>
    <t>流動負債</t>
  </si>
  <si>
    <t>固定負債</t>
  </si>
  <si>
    <t>流動負債</t>
    <rPh sb="0" eb="2">
      <t>リュウドウ</t>
    </rPh>
    <rPh sb="2" eb="4">
      <t>フサイ</t>
    </rPh>
    <phoneticPr fontId="2"/>
  </si>
  <si>
    <t>純資産</t>
    <phoneticPr fontId="2"/>
  </si>
  <si>
    <t>固定負債</t>
    <rPh sb="0" eb="2">
      <t>コテイ</t>
    </rPh>
    <rPh sb="2" eb="4">
      <t>フサイ</t>
    </rPh>
    <phoneticPr fontId="2"/>
  </si>
  <si>
    <t>負債合計</t>
    <rPh sb="0" eb="2">
      <t>フサイ</t>
    </rPh>
    <rPh sb="2" eb="4">
      <t>ゴウケイ</t>
    </rPh>
    <phoneticPr fontId="2"/>
  </si>
  <si>
    <t>純資産合計</t>
    <rPh sb="0" eb="3">
      <t>ジュンシサン</t>
    </rPh>
    <rPh sb="3" eb="5">
      <t>ゴウケイ</t>
    </rPh>
    <phoneticPr fontId="2"/>
  </si>
  <si>
    <t>負債・純資産合計</t>
    <rPh sb="0" eb="2">
      <t>フサイ</t>
    </rPh>
    <rPh sb="3" eb="4">
      <t>ジュン</t>
    </rPh>
    <rPh sb="4" eb="6">
      <t>シサン</t>
    </rPh>
    <rPh sb="6" eb="8">
      <t>ゴウケイ</t>
    </rPh>
    <phoneticPr fontId="2"/>
  </si>
  <si>
    <t>貸借整合確認</t>
    <rPh sb="0" eb="2">
      <t>タイシャク</t>
    </rPh>
    <rPh sb="2" eb="4">
      <t>セイゴウ</t>
    </rPh>
    <rPh sb="4" eb="6">
      <t>カクニン</t>
    </rPh>
    <phoneticPr fontId="2"/>
  </si>
  <si>
    <t>売上債権</t>
    <rPh sb="0" eb="2">
      <t>ウリアゲ</t>
    </rPh>
    <rPh sb="2" eb="4">
      <t>サイケン</t>
    </rPh>
    <phoneticPr fontId="2"/>
  </si>
  <si>
    <t>仕入債務</t>
    <rPh sb="0" eb="2">
      <t>シイ</t>
    </rPh>
    <rPh sb="2" eb="4">
      <t>サイム</t>
    </rPh>
    <phoneticPr fontId="2"/>
  </si>
  <si>
    <t>棚卸資産</t>
    <rPh sb="0" eb="2">
      <t>タナオロシ</t>
    </rPh>
    <rPh sb="2" eb="4">
      <t>シサン</t>
    </rPh>
    <phoneticPr fontId="2"/>
  </si>
  <si>
    <t>レーダーチャート用</t>
    <rPh sb="8" eb="9">
      <t>ヨウ</t>
    </rPh>
    <phoneticPr fontId="2"/>
  </si>
  <si>
    <t>チェック項目</t>
    <rPh sb="4" eb="6">
      <t>コウモク</t>
    </rPh>
    <phoneticPr fontId="2"/>
  </si>
  <si>
    <t>固定長期経常比率</t>
    <rPh sb="0" eb="2">
      <t>コテイ</t>
    </rPh>
    <rPh sb="2" eb="4">
      <t>チョウキ</t>
    </rPh>
    <rPh sb="4" eb="6">
      <t>ケイジョウ</t>
    </rPh>
    <rPh sb="6" eb="8">
      <t>ヒリツ</t>
    </rPh>
    <phoneticPr fontId="2"/>
  </si>
  <si>
    <t>総資本経常利益率</t>
    <rPh sb="0" eb="1">
      <t>ソウ</t>
    </rPh>
    <rPh sb="1" eb="3">
      <t>シホン</t>
    </rPh>
    <rPh sb="3" eb="5">
      <t>ケイジョウ</t>
    </rPh>
    <rPh sb="5" eb="7">
      <t>リエキ</t>
    </rPh>
    <rPh sb="7" eb="8">
      <t>リツ</t>
    </rPh>
    <phoneticPr fontId="2"/>
  </si>
  <si>
    <t>棚卸資産回転期間</t>
    <rPh sb="0" eb="2">
      <t>タナオロシ</t>
    </rPh>
    <rPh sb="2" eb="4">
      <t>シサン</t>
    </rPh>
    <rPh sb="4" eb="6">
      <t>カイテン</t>
    </rPh>
    <rPh sb="6" eb="8">
      <t>キカン</t>
    </rPh>
    <phoneticPr fontId="55"/>
  </si>
  <si>
    <t>売上債権回転期間</t>
    <rPh sb="0" eb="2">
      <t>ウリアゲ</t>
    </rPh>
    <rPh sb="2" eb="4">
      <t>サイケン</t>
    </rPh>
    <rPh sb="4" eb="6">
      <t>カイテン</t>
    </rPh>
    <rPh sb="6" eb="8">
      <t>キカン</t>
    </rPh>
    <phoneticPr fontId="55"/>
  </si>
  <si>
    <t>買入債務回転期間</t>
    <rPh sb="0" eb="2">
      <t>カイイレ</t>
    </rPh>
    <rPh sb="2" eb="4">
      <t>サイム</t>
    </rPh>
    <rPh sb="4" eb="6">
      <t>カイテン</t>
    </rPh>
    <rPh sb="6" eb="8">
      <t>キカン</t>
    </rPh>
    <phoneticPr fontId="55"/>
  </si>
  <si>
    <t>必要運転資金（期間）</t>
    <rPh sb="0" eb="2">
      <t>ヒツヨウ</t>
    </rPh>
    <rPh sb="2" eb="4">
      <t>ウンテン</t>
    </rPh>
    <rPh sb="4" eb="6">
      <t>シキン</t>
    </rPh>
    <rPh sb="7" eb="9">
      <t>キカン</t>
    </rPh>
    <phoneticPr fontId="2"/>
  </si>
  <si>
    <t>必要運転資金（期間）</t>
    <rPh sb="0" eb="2">
      <t>ヒツヨウ</t>
    </rPh>
    <rPh sb="2" eb="4">
      <t>ウンテン</t>
    </rPh>
    <rPh sb="4" eb="6">
      <t>シキン</t>
    </rPh>
    <rPh sb="7" eb="9">
      <t>キカン</t>
    </rPh>
    <phoneticPr fontId="55"/>
  </si>
  <si>
    <t>余剰資金</t>
    <rPh sb="0" eb="2">
      <t>ヨジョウ</t>
    </rPh>
    <rPh sb="2" eb="4">
      <t>シキン</t>
    </rPh>
    <phoneticPr fontId="2"/>
  </si>
  <si>
    <t>必要運転資金</t>
    <rPh sb="0" eb="2">
      <t>ヒツヨウ</t>
    </rPh>
    <rPh sb="2" eb="4">
      <t>ウンテン</t>
    </rPh>
    <rPh sb="4" eb="6">
      <t>シキン</t>
    </rPh>
    <phoneticPr fontId="55"/>
  </si>
  <si>
    <t>受取期間</t>
    <rPh sb="0" eb="2">
      <t>ウケトリ</t>
    </rPh>
    <rPh sb="2" eb="4">
      <t>キカン</t>
    </rPh>
    <phoneticPr fontId="2"/>
  </si>
  <si>
    <t>支払期間</t>
    <rPh sb="0" eb="2">
      <t>シハライ</t>
    </rPh>
    <rPh sb="2" eb="4">
      <t>キカン</t>
    </rPh>
    <phoneticPr fontId="2"/>
  </si>
  <si>
    <t>差額</t>
    <rPh sb="0" eb="2">
      <t>サガク</t>
    </rPh>
    <phoneticPr fontId="2"/>
  </si>
  <si>
    <t>（内 当座資産）</t>
    <rPh sb="1" eb="2">
      <t>ウチ</t>
    </rPh>
    <rPh sb="3" eb="5">
      <t>トウザ</t>
    </rPh>
    <rPh sb="5" eb="7">
      <t>シサン</t>
    </rPh>
    <phoneticPr fontId="2"/>
  </si>
  <si>
    <t>（内 仕入債務）</t>
    <rPh sb="1" eb="2">
      <t>ウチ</t>
    </rPh>
    <rPh sb="3" eb="5">
      <t>シイ</t>
    </rPh>
    <rPh sb="5" eb="7">
      <t>サイム</t>
    </rPh>
    <phoneticPr fontId="2"/>
  </si>
  <si>
    <t>（内 棚卸資産）</t>
    <rPh sb="1" eb="2">
      <t>ウチ</t>
    </rPh>
    <rPh sb="3" eb="5">
      <t>タナオロシ</t>
    </rPh>
    <rPh sb="5" eb="7">
      <t>シサン</t>
    </rPh>
    <phoneticPr fontId="2"/>
  </si>
  <si>
    <t>売上総利益（損失）</t>
    <rPh sb="0" eb="2">
      <t>ウリアゲ</t>
    </rPh>
    <rPh sb="2" eb="3">
      <t>ソウ</t>
    </rPh>
    <rPh sb="3" eb="5">
      <t>リエキ</t>
    </rPh>
    <rPh sb="6" eb="8">
      <t>ソンシツ</t>
    </rPh>
    <phoneticPr fontId="2"/>
  </si>
  <si>
    <t>営業利益（損失）</t>
    <rPh sb="0" eb="2">
      <t>エイギョウ</t>
    </rPh>
    <rPh sb="2" eb="4">
      <t>リエキ</t>
    </rPh>
    <rPh sb="5" eb="7">
      <t>ソンシツ</t>
    </rPh>
    <phoneticPr fontId="2"/>
  </si>
  <si>
    <t>経常利益（損失）</t>
    <rPh sb="0" eb="2">
      <t>ケイジョウ</t>
    </rPh>
    <rPh sb="2" eb="4">
      <t>リエキ</t>
    </rPh>
    <rPh sb="5" eb="7">
      <t>ソンシツ</t>
    </rPh>
    <phoneticPr fontId="2"/>
  </si>
  <si>
    <t>税引後当期純利益（損失）</t>
    <rPh sb="0" eb="2">
      <t>ゼイビ</t>
    </rPh>
    <rPh sb="2" eb="3">
      <t>ゴ</t>
    </rPh>
    <rPh sb="3" eb="5">
      <t>トウキ</t>
    </rPh>
    <rPh sb="5" eb="8">
      <t>ジュンリエキ</t>
    </rPh>
    <rPh sb="9" eb="11">
      <t>ソンシツ</t>
    </rPh>
    <phoneticPr fontId="2"/>
  </si>
  <si>
    <t>（内 売掛金及び受取手形）</t>
    <rPh sb="1" eb="2">
      <t>ウチ</t>
    </rPh>
    <rPh sb="3" eb="5">
      <t>ウリカケ</t>
    </rPh>
    <rPh sb="5" eb="6">
      <t>キン</t>
    </rPh>
    <rPh sb="6" eb="7">
      <t>オヨ</t>
    </rPh>
    <rPh sb="8" eb="10">
      <t>ウケトリ</t>
    </rPh>
    <rPh sb="10" eb="12">
      <t>テガタ</t>
    </rPh>
    <phoneticPr fontId="2"/>
  </si>
  <si>
    <t>純資産（自己資本）</t>
    <rPh sb="0" eb="3">
      <t>ジュンシサン</t>
    </rPh>
    <rPh sb="4" eb="6">
      <t>ジコ</t>
    </rPh>
    <rPh sb="6" eb="8">
      <t>シホン</t>
    </rPh>
    <phoneticPr fontId="2"/>
  </si>
  <si>
    <t>/　売上原価/12</t>
    <rPh sb="2" eb="4">
      <t>ウリアゲ</t>
    </rPh>
    <rPh sb="4" eb="6">
      <t>ゲンカ</t>
    </rPh>
    <phoneticPr fontId="2"/>
  </si>
  <si>
    <t>/　売上高/12</t>
    <rPh sb="2" eb="4">
      <t>ウリアゲ</t>
    </rPh>
    <rPh sb="4" eb="5">
      <t>ダカ</t>
    </rPh>
    <phoneticPr fontId="2"/>
  </si>
  <si>
    <t>/原価/12</t>
    <rPh sb="1" eb="3">
      <t>ゲンカ</t>
    </rPh>
    <phoneticPr fontId="2"/>
  </si>
  <si>
    <t>*必要運転資金（期間）</t>
    <rPh sb="1" eb="3">
      <t>ヒツヨウ</t>
    </rPh>
    <rPh sb="3" eb="5">
      <t>ウンテン</t>
    </rPh>
    <rPh sb="5" eb="7">
      <t>シキン</t>
    </rPh>
    <rPh sb="8" eb="10">
      <t>キカン</t>
    </rPh>
    <phoneticPr fontId="2"/>
  </si>
  <si>
    <t>取得日</t>
    <rPh sb="0" eb="3">
      <t>シュトクビ</t>
    </rPh>
    <phoneticPr fontId="2"/>
  </si>
  <si>
    <t>運転資金分析（CCC）用</t>
    <rPh sb="0" eb="2">
      <t>ウンテン</t>
    </rPh>
    <rPh sb="2" eb="4">
      <t>シキン</t>
    </rPh>
    <rPh sb="4" eb="6">
      <t>ブンセキ</t>
    </rPh>
    <rPh sb="11" eb="12">
      <t>ヨウ</t>
    </rPh>
    <phoneticPr fontId="2"/>
  </si>
  <si>
    <t>協力会社申告書　財務情報入力</t>
    <rPh sb="0" eb="2">
      <t>キョウリョク</t>
    </rPh>
    <rPh sb="2" eb="4">
      <t>カイシャ</t>
    </rPh>
    <rPh sb="4" eb="6">
      <t>シンコク</t>
    </rPh>
    <rPh sb="6" eb="7">
      <t>ショ</t>
    </rPh>
    <rPh sb="8" eb="10">
      <t>ザイム</t>
    </rPh>
    <rPh sb="10" eb="12">
      <t>ジョウホウ</t>
    </rPh>
    <rPh sb="12" eb="14">
      <t>ニュウリョク</t>
    </rPh>
    <phoneticPr fontId="2"/>
  </si>
  <si>
    <t>項目</t>
    <rPh sb="0" eb="2">
      <t>コウモク</t>
    </rPh>
    <phoneticPr fontId="2"/>
  </si>
  <si>
    <t>在庫回転期間</t>
    <rPh sb="0" eb="2">
      <t>ザイコ</t>
    </rPh>
    <rPh sb="2" eb="4">
      <t>カイテン</t>
    </rPh>
    <rPh sb="4" eb="6">
      <t>キカン</t>
    </rPh>
    <phoneticPr fontId="55"/>
  </si>
  <si>
    <t>在庫転期間</t>
    <rPh sb="0" eb="2">
      <t>ザイコ</t>
    </rPh>
    <rPh sb="2" eb="3">
      <t>テン</t>
    </rPh>
    <rPh sb="3" eb="5">
      <t>キカン</t>
    </rPh>
    <phoneticPr fontId="55"/>
  </si>
  <si>
    <t>債務回転期間</t>
    <rPh sb="0" eb="2">
      <t>サイム</t>
    </rPh>
    <rPh sb="2" eb="4">
      <t>カイテン</t>
    </rPh>
    <rPh sb="4" eb="6">
      <t>キカン</t>
    </rPh>
    <phoneticPr fontId="55"/>
  </si>
  <si>
    <t>債権回転期間</t>
    <rPh sb="0" eb="2">
      <t>サイケン</t>
    </rPh>
    <rPh sb="2" eb="4">
      <t>カイテン</t>
    </rPh>
    <rPh sb="4" eb="6">
      <t>キカン</t>
    </rPh>
    <phoneticPr fontId="55"/>
  </si>
  <si>
    <t>※標準値は東日本建設業保証㈱の財務指標平均値（平成26年度版）</t>
    <rPh sb="1" eb="4">
      <t>ヒョウジュンチ</t>
    </rPh>
    <rPh sb="5" eb="6">
      <t>ヒガシ</t>
    </rPh>
    <rPh sb="6" eb="8">
      <t>ニホン</t>
    </rPh>
    <rPh sb="8" eb="11">
      <t>ケンセツギョウ</t>
    </rPh>
    <rPh sb="11" eb="13">
      <t>ホショウ</t>
    </rPh>
    <rPh sb="15" eb="17">
      <t>ザイム</t>
    </rPh>
    <rPh sb="17" eb="19">
      <t>シヒョウ</t>
    </rPh>
    <rPh sb="19" eb="22">
      <t>ヘイキンチ</t>
    </rPh>
    <rPh sb="23" eb="25">
      <t>ヘイセイ</t>
    </rPh>
    <rPh sb="27" eb="29">
      <t>ネンド</t>
    </rPh>
    <rPh sb="29" eb="30">
      <t>バン</t>
    </rPh>
    <phoneticPr fontId="2"/>
  </si>
  <si>
    <r>
      <t>　　　　　 施工可能な地域を</t>
    </r>
    <r>
      <rPr>
        <u/>
        <sz val="12.5"/>
        <color indexed="10"/>
        <rFont val="ＭＳ Ｐ明朝"/>
        <family val="1"/>
        <charset val="128"/>
      </rPr>
      <t>都道府県名及び地域名でそのコード番号を「別表１」</t>
    </r>
    <r>
      <rPr>
        <sz val="12.5"/>
        <rFont val="ＭＳ Ｐ明朝"/>
        <family val="1"/>
        <charset val="128"/>
      </rPr>
      <t>から４地域以内を</t>
    </r>
    <rPh sb="6" eb="8">
      <t>セコウ</t>
    </rPh>
    <rPh sb="8" eb="10">
      <t>カノウ</t>
    </rPh>
    <rPh sb="11" eb="13">
      <t>チイキ</t>
    </rPh>
    <rPh sb="14" eb="18">
      <t>トドウフケン</t>
    </rPh>
    <rPh sb="18" eb="19">
      <t>メイ</t>
    </rPh>
    <rPh sb="19" eb="20">
      <t>オヨ</t>
    </rPh>
    <rPh sb="21" eb="24">
      <t>チイキメイ</t>
    </rPh>
    <rPh sb="30" eb="32">
      <t>バンゴウ</t>
    </rPh>
    <rPh sb="34" eb="36">
      <t>ベッピョウ</t>
    </rPh>
    <phoneticPr fontId="2"/>
  </si>
  <si>
    <t>(13)</t>
    <phoneticPr fontId="2"/>
  </si>
  <si>
    <t>(14)</t>
    <phoneticPr fontId="2"/>
  </si>
  <si>
    <t>(15)</t>
    <phoneticPr fontId="2"/>
  </si>
  <si>
    <t>(22)</t>
    <phoneticPr fontId="2"/>
  </si>
  <si>
    <t>東京本店</t>
    <rPh sb="0" eb="2">
      <t>トウキョウ</t>
    </rPh>
    <rPh sb="2" eb="4">
      <t>ホンテン</t>
    </rPh>
    <phoneticPr fontId="2"/>
  </si>
  <si>
    <t>222</t>
    <phoneticPr fontId="2"/>
  </si>
  <si>
    <t>2222</t>
    <phoneticPr fontId="2"/>
  </si>
  <si>
    <t>　※記入年月日は西暦で入力してください。</t>
    <rPh sb="2" eb="4">
      <t>キニュウ</t>
    </rPh>
    <rPh sb="4" eb="7">
      <t>ネンガッピ</t>
    </rPh>
    <rPh sb="8" eb="10">
      <t>セイレキ</t>
    </rPh>
    <rPh sb="11" eb="13">
      <t>ニュウリョク</t>
    </rPh>
    <phoneticPr fontId="2"/>
  </si>
  <si>
    <t>　　　　 尚、創業年月日ではありませんのでご注意ください。</t>
    <rPh sb="5" eb="6">
      <t>ナオ</t>
    </rPh>
    <rPh sb="7" eb="9">
      <t>ソウギョウ</t>
    </rPh>
    <rPh sb="9" eb="12">
      <t>ネンガッピ</t>
    </rPh>
    <phoneticPr fontId="2"/>
  </si>
  <si>
    <t>　　　　 ②許可区分を特定建設業許可または一般建設業許可をどちらかを選択（チェック）のうえ、</t>
    <rPh sb="6" eb="8">
      <t>キョカ</t>
    </rPh>
    <rPh sb="8" eb="10">
      <t>クブン</t>
    </rPh>
    <rPh sb="11" eb="13">
      <t>トクテイ</t>
    </rPh>
    <rPh sb="13" eb="16">
      <t>ケンセツギョウ</t>
    </rPh>
    <rPh sb="16" eb="18">
      <t>キョカ</t>
    </rPh>
    <rPh sb="21" eb="23">
      <t>イッパン</t>
    </rPh>
    <rPh sb="23" eb="26">
      <t>ケンセツギョウ</t>
    </rPh>
    <rPh sb="26" eb="28">
      <t>キョカ</t>
    </rPh>
    <rPh sb="34" eb="36">
      <t>センタク</t>
    </rPh>
    <phoneticPr fontId="2"/>
  </si>
  <si>
    <r>
      <t>　　　　　 ①</t>
    </r>
    <r>
      <rPr>
        <u/>
        <sz val="12.5"/>
        <color indexed="10"/>
        <rFont val="ＭＳ Ｐ明朝"/>
        <family val="1"/>
        <charset val="128"/>
      </rPr>
      <t>役員を除く</t>
    </r>
    <r>
      <rPr>
        <sz val="12.5"/>
        <rFont val="ＭＳ Ｐ明朝"/>
        <family val="1"/>
        <charset val="128"/>
      </rPr>
      <t>従業員数を専門学科卒業の如何に拘らず、実際に従事している職務により</t>
    </r>
    <rPh sb="7" eb="9">
      <t>ヤクイン</t>
    </rPh>
    <rPh sb="10" eb="11">
      <t>ノゾ</t>
    </rPh>
    <rPh sb="12" eb="15">
      <t>ジュウギョウイン</t>
    </rPh>
    <rPh sb="15" eb="16">
      <t>スウ</t>
    </rPh>
    <rPh sb="17" eb="19">
      <t>センモン</t>
    </rPh>
    <rPh sb="19" eb="21">
      <t>ガッカ</t>
    </rPh>
    <rPh sb="21" eb="23">
      <t>ソツギョウ</t>
    </rPh>
    <rPh sb="24" eb="26">
      <t>イカン</t>
    </rPh>
    <rPh sb="27" eb="28">
      <t>カカワ</t>
    </rPh>
    <rPh sb="31" eb="33">
      <t>ジッサイ</t>
    </rPh>
    <rPh sb="34" eb="36">
      <t>ジュウジ</t>
    </rPh>
    <rPh sb="40" eb="42">
      <t>ショクム</t>
    </rPh>
    <phoneticPr fontId="2"/>
  </si>
  <si>
    <t>　　　　　 ②分野の区分は次の通りです。</t>
    <rPh sb="7" eb="9">
      <t>ブンヤ</t>
    </rPh>
    <rPh sb="10" eb="12">
      <t>クブン</t>
    </rPh>
    <rPh sb="13" eb="14">
      <t>ツギ</t>
    </rPh>
    <rPh sb="15" eb="16">
      <t>トオ</t>
    </rPh>
    <phoneticPr fontId="2"/>
  </si>
  <si>
    <r>
      <t xml:space="preserve">（14） </t>
    </r>
    <r>
      <rPr>
        <b/>
        <sz val="12.5"/>
        <rFont val="ＭＳ Ｐ明朝"/>
        <family val="1"/>
        <charset val="128"/>
      </rPr>
      <t>取引銀行</t>
    </r>
    <rPh sb="5" eb="7">
      <t>トリヒキ</t>
    </rPh>
    <rPh sb="7" eb="9">
      <t>ギンコウ</t>
    </rPh>
    <phoneticPr fontId="2"/>
  </si>
  <si>
    <r>
      <t xml:space="preserve">（15） </t>
    </r>
    <r>
      <rPr>
        <b/>
        <sz val="12.5"/>
        <rFont val="ＭＳ Ｐ明朝"/>
        <family val="1"/>
        <charset val="128"/>
      </rPr>
      <t>許可業種</t>
    </r>
    <rPh sb="5" eb="7">
      <t>キョカ</t>
    </rPh>
    <rPh sb="7" eb="9">
      <t>ギョウシュ</t>
    </rPh>
    <phoneticPr fontId="2"/>
  </si>
  <si>
    <r>
      <t xml:space="preserve">（13） </t>
    </r>
    <r>
      <rPr>
        <b/>
        <sz val="12.5"/>
        <rFont val="ＭＳ Ｐ明朝"/>
        <family val="1"/>
        <charset val="128"/>
      </rPr>
      <t>警備業認定</t>
    </r>
    <rPh sb="5" eb="7">
      <t>ケイビ</t>
    </rPh>
    <rPh sb="7" eb="8">
      <t>ギョウ</t>
    </rPh>
    <rPh sb="8" eb="10">
      <t>ニンテイ</t>
    </rPh>
    <phoneticPr fontId="2"/>
  </si>
  <si>
    <t>　　　　　 主要な取引銀行名を入力してください。</t>
    <rPh sb="6" eb="8">
      <t>シュヨウ</t>
    </rPh>
    <rPh sb="9" eb="11">
      <t>トリヒキ</t>
    </rPh>
    <rPh sb="11" eb="13">
      <t>ギンコウ</t>
    </rPh>
    <rPh sb="13" eb="14">
      <t>メイ</t>
    </rPh>
    <rPh sb="15" eb="17">
      <t>ニュウリョク</t>
    </rPh>
    <phoneticPr fontId="2"/>
  </si>
  <si>
    <t>　　　　 正式な会社名（商号）とその所在地、郵便番号、ＦＡＸ番号を縫入力してください。</t>
    <rPh sb="5" eb="7">
      <t>セイシキ</t>
    </rPh>
    <rPh sb="12" eb="14">
      <t>ショウゴウ</t>
    </rPh>
    <rPh sb="18" eb="21">
      <t>ショザイチ</t>
    </rPh>
    <rPh sb="22" eb="24">
      <t>ユウビン</t>
    </rPh>
    <rPh sb="24" eb="26">
      <t>バンゴウ</t>
    </rPh>
    <rPh sb="30" eb="32">
      <t>バンゴウ</t>
    </rPh>
    <rPh sb="33" eb="34">
      <t>ヌ</t>
    </rPh>
    <rPh sb="34" eb="36">
      <t>ニュウリョク</t>
    </rPh>
    <phoneticPr fontId="2"/>
  </si>
  <si>
    <t>　　　　 本社と取扱店が同一のときは入力不要です。</t>
    <rPh sb="5" eb="7">
      <t>ホンシャ</t>
    </rPh>
    <rPh sb="8" eb="10">
      <t>トリアツカイ</t>
    </rPh>
    <rPh sb="10" eb="11">
      <t>テン</t>
    </rPh>
    <rPh sb="12" eb="14">
      <t>ドウイツ</t>
    </rPh>
    <rPh sb="18" eb="20">
      <t>ニュウリョク</t>
    </rPh>
    <rPh sb="20" eb="22">
      <t>フヨウ</t>
    </rPh>
    <phoneticPr fontId="2"/>
  </si>
  <si>
    <t>　　　　 事業形態が法人、個人に拘らず事業を営んで以来、現在までの年数を入力してください。</t>
    <rPh sb="36" eb="38">
      <t>ニュウリョク</t>
    </rPh>
    <phoneticPr fontId="2"/>
  </si>
  <si>
    <t>　　　　 今回の取引店の業者コードがあれば入力してください。</t>
    <rPh sb="21" eb="23">
      <t>ニュウリョク</t>
    </rPh>
    <phoneticPr fontId="2"/>
  </si>
  <si>
    <t>　　　　 尚、未登録（新規取引）の場合は入力不要です。</t>
    <rPh sb="20" eb="22">
      <t>ニュウリョク</t>
    </rPh>
    <rPh sb="22" eb="24">
      <t>フヨウ</t>
    </rPh>
    <phoneticPr fontId="2"/>
  </si>
  <si>
    <t>　　　　　　許可番号を入力してください。</t>
    <rPh sb="6" eb="8">
      <t>キョカ</t>
    </rPh>
    <rPh sb="8" eb="10">
      <t>バンゴウ</t>
    </rPh>
    <rPh sb="11" eb="13">
      <t>ニュウリョク</t>
    </rPh>
    <phoneticPr fontId="2"/>
  </si>
  <si>
    <r>
      <t>　　　　 ③許可年月日は</t>
    </r>
    <r>
      <rPr>
        <u/>
        <sz val="12.5"/>
        <color indexed="10"/>
        <rFont val="ＭＳ Ｐ明朝"/>
        <family val="1"/>
        <charset val="128"/>
      </rPr>
      <t>最新の許可（更新許可）を受けた日と期限日</t>
    </r>
    <r>
      <rPr>
        <sz val="12.5"/>
        <rFont val="ＭＳ Ｐ明朝"/>
        <family val="1"/>
        <charset val="128"/>
      </rPr>
      <t>を入力してください。</t>
    </r>
    <rPh sb="6" eb="8">
      <t>キョカ</t>
    </rPh>
    <rPh sb="8" eb="11">
      <t>ネンガッピ</t>
    </rPh>
    <rPh sb="12" eb="14">
      <t>サイシン</t>
    </rPh>
    <rPh sb="15" eb="17">
      <t>キョカ</t>
    </rPh>
    <rPh sb="18" eb="20">
      <t>コウシン</t>
    </rPh>
    <rPh sb="20" eb="22">
      <t>キョカ</t>
    </rPh>
    <rPh sb="24" eb="25">
      <t>ウ</t>
    </rPh>
    <rPh sb="27" eb="28">
      <t>ヒ</t>
    </rPh>
    <rPh sb="29" eb="31">
      <t>キゲン</t>
    </rPh>
    <rPh sb="31" eb="32">
      <t>ヒ</t>
    </rPh>
    <rPh sb="33" eb="34">
      <t>ニュウ</t>
    </rPh>
    <rPh sb="34" eb="35">
      <t>チカラ</t>
    </rPh>
    <phoneticPr fontId="2"/>
  </si>
  <si>
    <t>　　　　　 選択して入力してください。</t>
    <rPh sb="10" eb="11">
      <t>ニュウ</t>
    </rPh>
    <rPh sb="11" eb="12">
      <t>チカラ</t>
    </rPh>
    <phoneticPr fontId="2"/>
  </si>
  <si>
    <t>　　　　　 尚、全国を選定したときは、他の都道府県名や地域名の入力は不要です。</t>
    <rPh sb="31" eb="32">
      <t>ニュウ</t>
    </rPh>
    <rPh sb="32" eb="33">
      <t>チカラ</t>
    </rPh>
    <phoneticPr fontId="2"/>
  </si>
  <si>
    <t>　　　　　　　各分野ごとに区分して入力してください。</t>
    <rPh sb="7" eb="10">
      <t>カクブンヤ</t>
    </rPh>
    <rPh sb="13" eb="15">
      <t>クブン</t>
    </rPh>
    <rPh sb="17" eb="18">
      <t>ニュウ</t>
    </rPh>
    <rPh sb="18" eb="19">
      <t>チカラ</t>
    </rPh>
    <phoneticPr fontId="2"/>
  </si>
  <si>
    <t>　　　　　 主要な得意先名と所在地を入力し、貴社の売上高に占める比率を入力してください。</t>
    <rPh sb="6" eb="8">
      <t>シュヨウ</t>
    </rPh>
    <rPh sb="9" eb="12">
      <t>トクイサキ</t>
    </rPh>
    <rPh sb="12" eb="13">
      <t>メイ</t>
    </rPh>
    <rPh sb="14" eb="17">
      <t>ショザイチ</t>
    </rPh>
    <rPh sb="18" eb="20">
      <t>ニュウリョク</t>
    </rPh>
    <rPh sb="22" eb="24">
      <t>キシャ</t>
    </rPh>
    <rPh sb="25" eb="27">
      <t>ウリアゲ</t>
    </rPh>
    <rPh sb="27" eb="28">
      <t>ダカ</t>
    </rPh>
    <rPh sb="29" eb="30">
      <t>シ</t>
    </rPh>
    <rPh sb="32" eb="34">
      <t>ヒリツ</t>
    </rPh>
    <rPh sb="35" eb="37">
      <t>ニュウリョク</t>
    </rPh>
    <phoneticPr fontId="2"/>
  </si>
  <si>
    <t>　　　　　 労災保険上積制度（協力会の互助制度を除く）の有、無のいずれかを選択（チェック）し、</t>
    <rPh sb="6" eb="8">
      <t>ロウサイ</t>
    </rPh>
    <rPh sb="8" eb="10">
      <t>ホケン</t>
    </rPh>
    <rPh sb="10" eb="12">
      <t>ウワヅ</t>
    </rPh>
    <rPh sb="12" eb="14">
      <t>セイド</t>
    </rPh>
    <rPh sb="15" eb="18">
      <t>キョウリョクカイ</t>
    </rPh>
    <rPh sb="19" eb="21">
      <t>ゴジョ</t>
    </rPh>
    <rPh sb="21" eb="23">
      <t>セイド</t>
    </rPh>
    <rPh sb="24" eb="25">
      <t>ノゾ</t>
    </rPh>
    <rPh sb="28" eb="29">
      <t>ユウ</t>
    </rPh>
    <rPh sb="30" eb="31">
      <t>ム</t>
    </rPh>
    <rPh sb="37" eb="39">
      <t>センタク</t>
    </rPh>
    <phoneticPr fontId="2"/>
  </si>
  <si>
    <t>　　　　　　表示してください。</t>
    <rPh sb="6" eb="8">
      <t>ヒョウジ</t>
    </rPh>
    <phoneticPr fontId="2"/>
  </si>
  <si>
    <t>　　　　 部門区分欄（※印項目）は入力しないでください。</t>
    <rPh sb="5" eb="7">
      <t>ブモン</t>
    </rPh>
    <rPh sb="7" eb="9">
      <t>クブン</t>
    </rPh>
    <rPh sb="9" eb="10">
      <t>ラン</t>
    </rPh>
    <rPh sb="12" eb="13">
      <t>シルシ</t>
    </rPh>
    <rPh sb="13" eb="15">
      <t>コウモク</t>
    </rPh>
    <rPh sb="17" eb="19">
      <t>ニュウリョク</t>
    </rPh>
    <phoneticPr fontId="2"/>
  </si>
  <si>
    <t>　　　　 ②入力しきれないものについては別途資料を添付してください。</t>
    <rPh sb="6" eb="8">
      <t>ニュウリョク</t>
    </rPh>
    <rPh sb="20" eb="22">
      <t>ベット</t>
    </rPh>
    <rPh sb="22" eb="24">
      <t>シリョウ</t>
    </rPh>
    <rPh sb="25" eb="27">
      <t>テンプ</t>
    </rPh>
    <phoneticPr fontId="2"/>
  </si>
  <si>
    <t>（5） 添付書類</t>
    <rPh sb="4" eb="6">
      <t>テンプ</t>
    </rPh>
    <rPh sb="6" eb="8">
      <t>ショルイ</t>
    </rPh>
    <phoneticPr fontId="2"/>
  </si>
  <si>
    <t>　　　　　 保険の種類ごとに加入、未加入のいずれかを選択（チェック）してください。</t>
    <rPh sb="6" eb="8">
      <t>ホケン</t>
    </rPh>
    <rPh sb="9" eb="11">
      <t>シュルイ</t>
    </rPh>
    <rPh sb="14" eb="16">
      <t>カニュウ</t>
    </rPh>
    <rPh sb="17" eb="20">
      <t>ミカニュウ</t>
    </rPh>
    <rPh sb="26" eb="28">
      <t>センタク</t>
    </rPh>
    <phoneticPr fontId="2"/>
  </si>
  <si>
    <t>　　　　　 自社独自の制度の有、無のいずれかを選択（チェック）してください。</t>
    <rPh sb="6" eb="8">
      <t>ジシャ</t>
    </rPh>
    <rPh sb="8" eb="10">
      <t>ドクジ</t>
    </rPh>
    <rPh sb="11" eb="13">
      <t>セイド</t>
    </rPh>
    <rPh sb="14" eb="15">
      <t>ユウ</t>
    </rPh>
    <rPh sb="16" eb="17">
      <t>ム</t>
    </rPh>
    <rPh sb="23" eb="25">
      <t>センタク</t>
    </rPh>
    <phoneticPr fontId="2"/>
  </si>
  <si>
    <t>　　　　　 又、中小企業退職金共済組合、建設業退職金共済組合への加入、未加入についても</t>
    <rPh sb="22" eb="23">
      <t>ギョウ</t>
    </rPh>
    <rPh sb="23" eb="25">
      <t>タイショク</t>
    </rPh>
    <rPh sb="25" eb="26">
      <t>キン</t>
    </rPh>
    <rPh sb="26" eb="28">
      <t>キョウサイ</t>
    </rPh>
    <rPh sb="28" eb="30">
      <t>クミアイ</t>
    </rPh>
    <rPh sb="32" eb="34">
      <t>カニュウ</t>
    </rPh>
    <rPh sb="35" eb="38">
      <t>ミカニュウ</t>
    </rPh>
    <phoneticPr fontId="2"/>
  </si>
  <si>
    <t>　　　　　 いずれかを選択（チェック）してください。</t>
    <phoneticPr fontId="2"/>
  </si>
  <si>
    <t>　　　　　 主要な下請負会社、材料仕入先名及び職種名、材料名、所在地を入力してください。</t>
    <rPh sb="6" eb="8">
      <t>シュヨウ</t>
    </rPh>
    <rPh sb="9" eb="11">
      <t>シタウケ</t>
    </rPh>
    <rPh sb="11" eb="12">
      <t>オ</t>
    </rPh>
    <rPh sb="12" eb="14">
      <t>カイシャ</t>
    </rPh>
    <rPh sb="15" eb="17">
      <t>ザイリョウ</t>
    </rPh>
    <rPh sb="17" eb="19">
      <t>シイ</t>
    </rPh>
    <rPh sb="19" eb="20">
      <t>サキ</t>
    </rPh>
    <rPh sb="20" eb="21">
      <t>メイ</t>
    </rPh>
    <rPh sb="21" eb="22">
      <t>オヨ</t>
    </rPh>
    <rPh sb="23" eb="25">
      <t>ショクシュ</t>
    </rPh>
    <rPh sb="25" eb="26">
      <t>メイ</t>
    </rPh>
    <rPh sb="27" eb="29">
      <t>ザイリョウ</t>
    </rPh>
    <rPh sb="29" eb="30">
      <t>メイ</t>
    </rPh>
    <rPh sb="31" eb="34">
      <t>ショザイチ</t>
    </rPh>
    <rPh sb="35" eb="37">
      <t>ニュウリョク</t>
    </rPh>
    <phoneticPr fontId="2"/>
  </si>
  <si>
    <t>　　　　　 各項目ごとに有、無のいずれかを選択（チェック）してくだい。</t>
    <rPh sb="6" eb="7">
      <t>カク</t>
    </rPh>
    <rPh sb="7" eb="9">
      <t>コウモク</t>
    </rPh>
    <rPh sb="12" eb="13">
      <t>ユウ</t>
    </rPh>
    <rPh sb="14" eb="15">
      <t>ム</t>
    </rPh>
    <rPh sb="21" eb="23">
      <t>センタク</t>
    </rPh>
    <phoneticPr fontId="2"/>
  </si>
  <si>
    <t>（１） 提出物ならびに提出方法</t>
    <rPh sb="4" eb="6">
      <t>テイシュツ</t>
    </rPh>
    <rPh sb="6" eb="7">
      <t>ブツ</t>
    </rPh>
    <rPh sb="11" eb="13">
      <t>テイシュツ</t>
    </rPh>
    <rPh sb="13" eb="15">
      <t>ホウホウ</t>
    </rPh>
    <phoneticPr fontId="2"/>
  </si>
  <si>
    <t>　　　　　以下の宛先に郵送してください。</t>
    <phoneticPr fontId="2"/>
  </si>
  <si>
    <t>注1：□は、該当をチェックして明確にする</t>
    <phoneticPr fontId="2"/>
  </si>
  <si>
    <t>注1：□は、該当をチェックして明確にする</t>
    <phoneticPr fontId="2"/>
  </si>
  <si>
    <r>
      <t>ルート；作成承認　</t>
    </r>
    <r>
      <rPr>
        <sz val="8"/>
        <color theme="1" tint="4.9989318521683403E-2"/>
        <rFont val="HGS創英角ｺﾞｼｯｸUB"/>
        <family val="3"/>
        <charset val="128"/>
      </rPr>
      <t>購買部署</t>
    </r>
    <r>
      <rPr>
        <sz val="8"/>
        <rFont val="HGS創英角ｺﾞｼｯｸUB"/>
        <family val="3"/>
        <charset val="128"/>
      </rPr>
      <t xml:space="preserve">、購買要求部署→ 保管 </t>
    </r>
    <r>
      <rPr>
        <sz val="8"/>
        <rFont val="HGS創英角ｺﾞｼｯｸUB"/>
        <family val="3"/>
        <charset val="128"/>
      </rPr>
      <t>購買部署</t>
    </r>
    <phoneticPr fontId="2"/>
  </si>
  <si>
    <t>（購買部署長）</t>
    <rPh sb="1" eb="3">
      <t>コウバイ</t>
    </rPh>
    <rPh sb="3" eb="4">
      <t>ブ</t>
    </rPh>
    <rPh sb="4" eb="6">
      <t>ショチョウ</t>
    </rPh>
    <phoneticPr fontId="2"/>
  </si>
  <si>
    <t>ルート；作成　購買部署→ 承認　購買部署長→ 保管  購買部署</t>
    <rPh sb="18" eb="19">
      <t>ブ</t>
    </rPh>
    <rPh sb="19" eb="20">
      <t>ショ</t>
    </rPh>
    <phoneticPr fontId="2"/>
  </si>
  <si>
    <r>
      <t>　　　　　</t>
    </r>
    <r>
      <rPr>
        <b/>
        <sz val="12.5"/>
        <rFont val="ＭＳ Ｐ明朝"/>
        <family val="1"/>
        <charset val="128"/>
      </rPr>
      <t>〒103-0016　東京都中央区日本橋小網町7-2</t>
    </r>
    <rPh sb="15" eb="17">
      <t>トウキョウ</t>
    </rPh>
    <rPh sb="17" eb="18">
      <t>ト</t>
    </rPh>
    <rPh sb="18" eb="21">
      <t>チュウオウク</t>
    </rPh>
    <rPh sb="21" eb="24">
      <t>ニホンバシ</t>
    </rPh>
    <rPh sb="24" eb="27">
      <t>コアミチョウ</t>
    </rPh>
    <phoneticPr fontId="2"/>
  </si>
  <si>
    <r>
      <t>　　　　　</t>
    </r>
    <r>
      <rPr>
        <b/>
        <sz val="12.5"/>
        <rFont val="ＭＳ Ｐ明朝"/>
        <family val="1"/>
        <charset val="128"/>
      </rPr>
      <t>株式会社　不動テトラ　土木/地盤事業本部購買課</t>
    </r>
    <rPh sb="5" eb="7">
      <t>カブシキ</t>
    </rPh>
    <rPh sb="7" eb="9">
      <t>カイシャ</t>
    </rPh>
    <rPh sb="10" eb="12">
      <t>フドウ</t>
    </rPh>
    <rPh sb="16" eb="18">
      <t>ドボク</t>
    </rPh>
    <rPh sb="19" eb="21">
      <t>ジバン</t>
    </rPh>
    <rPh sb="21" eb="23">
      <t>ジギョウ</t>
    </rPh>
    <rPh sb="23" eb="25">
      <t>ホンブ</t>
    </rPh>
    <rPh sb="25" eb="27">
      <t>コウバイ</t>
    </rPh>
    <rPh sb="27" eb="28">
      <t>カ</t>
    </rPh>
    <phoneticPr fontId="2"/>
  </si>
  <si>
    <r>
      <t>　　　　　</t>
    </r>
    <r>
      <rPr>
        <b/>
        <sz val="12.5"/>
        <rFont val="ＭＳ Ｐ明朝"/>
        <family val="1"/>
        <charset val="128"/>
      </rPr>
      <t>TEL ： 03-5644-8552</t>
    </r>
    <phoneticPr fontId="2"/>
  </si>
  <si>
    <t>　　　 　各項目は入力日現在で入力してください。</t>
    <rPh sb="5" eb="6">
      <t>カク</t>
    </rPh>
    <rPh sb="6" eb="8">
      <t>コウモク</t>
    </rPh>
    <rPh sb="9" eb="11">
      <t>ニュウリョク</t>
    </rPh>
    <rPh sb="11" eb="12">
      <t>ビ</t>
    </rPh>
    <rPh sb="12" eb="14">
      <t>ゲンザイ</t>
    </rPh>
    <phoneticPr fontId="2"/>
  </si>
  <si>
    <t>（４） 入力欄の補足と余白</t>
    <rPh sb="4" eb="6">
      <t>ニュウリョク</t>
    </rPh>
    <rPh sb="6" eb="7">
      <t>ラン</t>
    </rPh>
    <rPh sb="8" eb="10">
      <t>ホソク</t>
    </rPh>
    <rPh sb="11" eb="13">
      <t>ヨハク</t>
    </rPh>
    <phoneticPr fontId="2"/>
  </si>
  <si>
    <t>（３） 入力不要欄</t>
    <rPh sb="4" eb="6">
      <t>ニュウリョク</t>
    </rPh>
    <rPh sb="6" eb="8">
      <t>フヨウ</t>
    </rPh>
    <rPh sb="8" eb="9">
      <t>ラン</t>
    </rPh>
    <phoneticPr fontId="2"/>
  </si>
  <si>
    <t>　　　　 ①入力欄は全て入力してください。</t>
    <rPh sb="6" eb="8">
      <t>ニュウリョク</t>
    </rPh>
    <rPh sb="8" eb="9">
      <t>ラン</t>
    </rPh>
    <rPh sb="10" eb="11">
      <t>スベ</t>
    </rPh>
    <rPh sb="12" eb="14">
      <t>ニュウリョク</t>
    </rPh>
    <phoneticPr fontId="2"/>
  </si>
  <si>
    <t>　　　　 ③入力欄が余るか又は入力事項がないときは、「以下余白」又は「／（斜線）」で空欄を</t>
    <rPh sb="6" eb="8">
      <t>ニュウリョク</t>
    </rPh>
    <rPh sb="8" eb="9">
      <t>ラン</t>
    </rPh>
    <rPh sb="10" eb="11">
      <t>アマ</t>
    </rPh>
    <rPh sb="13" eb="14">
      <t>マタ</t>
    </rPh>
    <rPh sb="15" eb="17">
      <t>ニュウリョク</t>
    </rPh>
    <rPh sb="17" eb="19">
      <t>ジコウ</t>
    </rPh>
    <rPh sb="27" eb="29">
      <t>イカ</t>
    </rPh>
    <rPh sb="29" eb="31">
      <t>ヨハク</t>
    </rPh>
    <rPh sb="32" eb="33">
      <t>マタ</t>
    </rPh>
    <rPh sb="37" eb="39">
      <t>シャセン</t>
    </rPh>
    <rPh sb="42" eb="44">
      <t>クウラン</t>
    </rPh>
    <phoneticPr fontId="2"/>
  </si>
  <si>
    <r>
      <t xml:space="preserve">　　　　 </t>
    </r>
    <r>
      <rPr>
        <u/>
        <sz val="12.5"/>
        <color indexed="10"/>
        <rFont val="ＭＳ Ｐ明朝"/>
        <family val="1"/>
        <charset val="128"/>
      </rPr>
      <t>払込資本金額</t>
    </r>
    <r>
      <rPr>
        <sz val="12.5"/>
        <rFont val="ＭＳ Ｐ明朝"/>
        <family val="1"/>
        <charset val="128"/>
      </rPr>
      <t>を入力してください。尚、事業形態が個人の場合は入力不要です。</t>
    </r>
    <rPh sb="12" eb="14">
      <t>ニュウリョク</t>
    </rPh>
    <rPh sb="31" eb="33">
      <t>バアイ</t>
    </rPh>
    <rPh sb="34" eb="36">
      <t>ニュウリョク</t>
    </rPh>
    <rPh sb="36" eb="38">
      <t>フヨウ</t>
    </rPh>
    <phoneticPr fontId="2"/>
  </si>
  <si>
    <r>
      <t xml:space="preserve">　　　　　 </t>
    </r>
    <r>
      <rPr>
        <u/>
        <sz val="12.5"/>
        <color indexed="10"/>
        <rFont val="ＭＳ Ｐ明朝"/>
        <family val="1"/>
        <charset val="128"/>
      </rPr>
      <t>条件</t>
    </r>
    <r>
      <rPr>
        <sz val="12.5"/>
        <rFont val="ＭＳ Ｐ明朝"/>
        <family val="1"/>
        <charset val="128"/>
      </rPr>
      <t>を入力してください。</t>
    </r>
    <rPh sb="6" eb="8">
      <t>ジョウケン</t>
    </rPh>
    <rPh sb="9" eb="11">
      <t>ニュウリョク</t>
    </rPh>
    <phoneticPr fontId="2"/>
  </si>
  <si>
    <t>　　　　　 有の場合は付保されている死亡給付金額を入力してください。</t>
    <rPh sb="8" eb="10">
      <t>バアイ</t>
    </rPh>
    <rPh sb="11" eb="13">
      <t>フホ</t>
    </rPh>
    <rPh sb="18" eb="20">
      <t>シボウ</t>
    </rPh>
    <rPh sb="20" eb="22">
      <t>キュウフ</t>
    </rPh>
    <rPh sb="22" eb="24">
      <t>キンガク</t>
    </rPh>
    <rPh sb="25" eb="27">
      <t>ニュウリョク</t>
    </rPh>
    <phoneticPr fontId="2"/>
  </si>
  <si>
    <r>
      <t>　　　　　 許可を受けている</t>
    </r>
    <r>
      <rPr>
        <u/>
        <sz val="12.5"/>
        <color indexed="10"/>
        <rFont val="ＭＳ Ｐ明朝"/>
        <family val="1"/>
        <charset val="128"/>
      </rPr>
      <t>業種に該当するコード番号を「下表」</t>
    </r>
    <r>
      <rPr>
        <sz val="12.5"/>
        <rFont val="ＭＳ Ｐ明朝"/>
        <family val="1"/>
        <charset val="128"/>
      </rPr>
      <t>から９業種以内で選択してください。</t>
    </r>
    <rPh sb="6" eb="8">
      <t>キョカ</t>
    </rPh>
    <rPh sb="9" eb="10">
      <t>ウ</t>
    </rPh>
    <rPh sb="14" eb="16">
      <t>ギョウシュ</t>
    </rPh>
    <rPh sb="17" eb="19">
      <t>ガイトウ</t>
    </rPh>
    <rPh sb="24" eb="26">
      <t>バンゴウ</t>
    </rPh>
    <rPh sb="28" eb="30">
      <t>カヒョウ</t>
    </rPh>
    <rPh sb="39" eb="41">
      <t>センタク</t>
    </rPh>
    <phoneticPr fontId="2"/>
  </si>
  <si>
    <t>　　　　 　①許可権者となる公安委員会の都道府県名及び許可番号を入力してください。</t>
    <rPh sb="7" eb="9">
      <t>キョカ</t>
    </rPh>
    <rPh sb="9" eb="10">
      <t>ケン</t>
    </rPh>
    <rPh sb="10" eb="11">
      <t>シャ</t>
    </rPh>
    <rPh sb="14" eb="16">
      <t>コウアン</t>
    </rPh>
    <rPh sb="16" eb="18">
      <t>イイン</t>
    </rPh>
    <rPh sb="18" eb="19">
      <t>カイ</t>
    </rPh>
    <rPh sb="24" eb="25">
      <t>メイ</t>
    </rPh>
    <rPh sb="25" eb="26">
      <t>オヨ</t>
    </rPh>
    <rPh sb="27" eb="29">
      <t>キョカ</t>
    </rPh>
    <rPh sb="29" eb="31">
      <t>バンゴウ</t>
    </rPh>
    <rPh sb="32" eb="34">
      <t>ニュウリョク</t>
    </rPh>
    <phoneticPr fontId="2"/>
  </si>
  <si>
    <r>
      <t>　　　　 　②許可年月日は</t>
    </r>
    <r>
      <rPr>
        <u/>
        <sz val="12.5"/>
        <color indexed="10"/>
        <rFont val="ＭＳ Ｐ明朝"/>
        <family val="1"/>
        <charset val="128"/>
      </rPr>
      <t>最新の許可（更新許可）を受けた日と期限日</t>
    </r>
    <r>
      <rPr>
        <sz val="12.5"/>
        <rFont val="ＭＳ Ｐ明朝"/>
        <family val="1"/>
        <charset val="128"/>
      </rPr>
      <t>を入力してください。</t>
    </r>
    <rPh sb="7" eb="9">
      <t>キョカ</t>
    </rPh>
    <rPh sb="9" eb="12">
      <t>ネンガッピ</t>
    </rPh>
    <rPh sb="13" eb="15">
      <t>サイシン</t>
    </rPh>
    <rPh sb="16" eb="18">
      <t>キョカ</t>
    </rPh>
    <rPh sb="19" eb="21">
      <t>コウシン</t>
    </rPh>
    <rPh sb="21" eb="23">
      <t>キョカ</t>
    </rPh>
    <rPh sb="25" eb="26">
      <t>ウ</t>
    </rPh>
    <rPh sb="28" eb="29">
      <t>ヒ</t>
    </rPh>
    <rPh sb="30" eb="32">
      <t>キゲン</t>
    </rPh>
    <rPh sb="32" eb="33">
      <t>ヒ</t>
    </rPh>
    <rPh sb="34" eb="36">
      <t>ニュウリョク</t>
    </rPh>
    <phoneticPr fontId="2"/>
  </si>
  <si>
    <t>　　　　　　 添付資料と併せて郵送してください。</t>
    <phoneticPr fontId="2"/>
  </si>
  <si>
    <r>
      <t>　　　　 今回取引予定の</t>
    </r>
    <r>
      <rPr>
        <u/>
        <sz val="12.5"/>
        <color indexed="10"/>
        <rFont val="ＭＳ Ｐ明朝"/>
        <family val="1"/>
        <charset val="128"/>
      </rPr>
      <t>貴社の事業所名</t>
    </r>
    <r>
      <rPr>
        <sz val="12.5"/>
        <rFont val="ＭＳ Ｐ明朝"/>
        <family val="1"/>
        <charset val="128"/>
      </rPr>
      <t>とその所在地、郵便番号、ＦＡＸ番号を入力してください。</t>
    </r>
    <rPh sb="9" eb="11">
      <t>ヨテイ</t>
    </rPh>
    <rPh sb="15" eb="17">
      <t>ジギョウ</t>
    </rPh>
    <rPh sb="37" eb="39">
      <t>ニュウリョク</t>
    </rPh>
    <phoneticPr fontId="2"/>
  </si>
  <si>
    <t>　　　　 ①許可権者を国土交通大臣と都道府県知事から選択（チェック）し、都道府県知事許可の</t>
    <rPh sb="6" eb="8">
      <t>キョカ</t>
    </rPh>
    <rPh sb="8" eb="9">
      <t>ケン</t>
    </rPh>
    <rPh sb="9" eb="10">
      <t>シャ</t>
    </rPh>
    <rPh sb="11" eb="13">
      <t>コクド</t>
    </rPh>
    <rPh sb="13" eb="15">
      <t>コウツウ</t>
    </rPh>
    <rPh sb="15" eb="17">
      <t>ダイジン</t>
    </rPh>
    <rPh sb="18" eb="20">
      <t>トドウ</t>
    </rPh>
    <rPh sb="20" eb="21">
      <t>フ</t>
    </rPh>
    <rPh sb="21" eb="24">
      <t>ケンチジ</t>
    </rPh>
    <rPh sb="26" eb="28">
      <t>センタク</t>
    </rPh>
    <phoneticPr fontId="2"/>
  </si>
  <si>
    <t>　　　　　　場合は都道府県名を入力してください。</t>
    <rPh sb="9" eb="13">
      <t>トドウフケン</t>
    </rPh>
    <rPh sb="13" eb="14">
      <t>メイ</t>
    </rPh>
    <rPh sb="15" eb="17">
      <t>ニュウリョク</t>
    </rPh>
    <phoneticPr fontId="2"/>
  </si>
  <si>
    <r>
      <t xml:space="preserve">　　　　　 </t>
    </r>
    <r>
      <rPr>
        <u/>
        <sz val="12.5"/>
        <color indexed="10"/>
        <rFont val="ＭＳ Ｐ明朝"/>
        <family val="1"/>
        <charset val="128"/>
      </rPr>
      <t>従業員以外の職長及び技能労働者</t>
    </r>
    <r>
      <rPr>
        <sz val="12.5"/>
        <rFont val="ＭＳ Ｐ明朝"/>
        <family val="1"/>
        <charset val="128"/>
      </rPr>
      <t>の動員可能数を</t>
    </r>
    <r>
      <rPr>
        <u/>
        <sz val="12.5"/>
        <color indexed="12"/>
        <rFont val="ＭＳ Ｐ明朝"/>
        <family val="1"/>
        <charset val="128"/>
      </rPr>
      <t>直庸（日給制、月給制に拘らず</t>
    </r>
    <rPh sb="6" eb="9">
      <t>ジュウギョウイン</t>
    </rPh>
    <rPh sb="9" eb="11">
      <t>イガイ</t>
    </rPh>
    <rPh sb="12" eb="14">
      <t>ショクチョウ</t>
    </rPh>
    <rPh sb="14" eb="15">
      <t>オヨ</t>
    </rPh>
    <rPh sb="16" eb="18">
      <t>ギノウ</t>
    </rPh>
    <rPh sb="18" eb="21">
      <t>ロウドウシャ</t>
    </rPh>
    <rPh sb="22" eb="24">
      <t>ドウイン</t>
    </rPh>
    <rPh sb="24" eb="26">
      <t>カノウ</t>
    </rPh>
    <rPh sb="26" eb="27">
      <t>スウ</t>
    </rPh>
    <rPh sb="28" eb="29">
      <t>チョク</t>
    </rPh>
    <rPh sb="29" eb="30">
      <t>ヨウ</t>
    </rPh>
    <rPh sb="31" eb="34">
      <t>ニッキュウセイ</t>
    </rPh>
    <rPh sb="35" eb="37">
      <t>ゲッキュウ</t>
    </rPh>
    <rPh sb="37" eb="38">
      <t>セイ</t>
    </rPh>
    <rPh sb="39" eb="40">
      <t>カカワ</t>
    </rPh>
    <phoneticPr fontId="2"/>
  </si>
  <si>
    <r>
      <t xml:space="preserve">　　　　　 </t>
    </r>
    <r>
      <rPr>
        <u/>
        <sz val="12.5"/>
        <color indexed="12"/>
        <rFont val="ＭＳ Ｐ明朝"/>
        <family val="1"/>
        <charset val="128"/>
      </rPr>
      <t>直接賃金を支払う者）</t>
    </r>
    <r>
      <rPr>
        <sz val="12.5"/>
        <rFont val="ＭＳ Ｐ明朝"/>
        <family val="1"/>
        <charset val="128"/>
      </rPr>
      <t>と</t>
    </r>
    <r>
      <rPr>
        <u/>
        <sz val="12.5"/>
        <color indexed="12"/>
        <rFont val="ＭＳ Ｐ明朝"/>
        <family val="1"/>
        <charset val="128"/>
      </rPr>
      <t>外注（下請負会社が賃金を支払う者）</t>
    </r>
    <r>
      <rPr>
        <sz val="12.5"/>
        <rFont val="ＭＳ Ｐ明朝"/>
        <family val="1"/>
        <charset val="128"/>
      </rPr>
      <t>別に入力してください。</t>
    </r>
    <rPh sb="6" eb="8">
      <t>チョクセツ</t>
    </rPh>
    <rPh sb="8" eb="10">
      <t>チンギン</t>
    </rPh>
    <rPh sb="11" eb="13">
      <t>シハラ</t>
    </rPh>
    <rPh sb="14" eb="15">
      <t>モノ</t>
    </rPh>
    <rPh sb="17" eb="19">
      <t>ガイチュウ</t>
    </rPh>
    <rPh sb="20" eb="21">
      <t>シタ</t>
    </rPh>
    <rPh sb="21" eb="23">
      <t>ウケオイ</t>
    </rPh>
    <rPh sb="23" eb="25">
      <t>カイシャ</t>
    </rPh>
    <rPh sb="26" eb="28">
      <t>チンギン</t>
    </rPh>
    <rPh sb="29" eb="31">
      <t>シハラ</t>
    </rPh>
    <rPh sb="32" eb="33">
      <t>モノ</t>
    </rPh>
    <rPh sb="34" eb="35">
      <t>ベツ</t>
    </rPh>
    <rPh sb="36" eb="38">
      <t>ニュウリョク</t>
    </rPh>
    <phoneticPr fontId="2"/>
  </si>
  <si>
    <t>※ 都道府県名と地域名の併記は可能です。</t>
    <rPh sb="2" eb="6">
      <t>トドウフケン</t>
    </rPh>
    <rPh sb="6" eb="7">
      <t>メイ</t>
    </rPh>
    <rPh sb="8" eb="11">
      <t>チイキメイ</t>
    </rPh>
    <rPh sb="12" eb="14">
      <t>ヘイキ</t>
    </rPh>
    <rPh sb="15" eb="17">
      <t>カノウ</t>
    </rPh>
    <phoneticPr fontId="2"/>
  </si>
  <si>
    <t>　　尚、全国を選定したときは都道府県、</t>
    <rPh sb="2" eb="3">
      <t>ナオ</t>
    </rPh>
    <rPh sb="4" eb="6">
      <t>ゼンコク</t>
    </rPh>
    <rPh sb="7" eb="9">
      <t>センテイ</t>
    </rPh>
    <rPh sb="14" eb="18">
      <t>トドウフケン</t>
    </rPh>
    <phoneticPr fontId="2"/>
  </si>
  <si>
    <t>　　地域名は併記しないでください。　</t>
    <rPh sb="6" eb="8">
      <t>ヘイキ</t>
    </rPh>
    <phoneticPr fontId="2"/>
  </si>
  <si>
    <t>　　　　　※メール送信が不可能の場合は「申告書（入力用）」のシートを印刷し、社印を押印のうえ</t>
    <rPh sb="9" eb="11">
      <t>ソウシン</t>
    </rPh>
    <rPh sb="12" eb="15">
      <t>フカノウ</t>
    </rPh>
    <rPh sb="16" eb="18">
      <t>バアイ</t>
    </rPh>
    <rPh sb="20" eb="22">
      <t>シンコク</t>
    </rPh>
    <rPh sb="22" eb="23">
      <t>ショ</t>
    </rPh>
    <rPh sb="24" eb="26">
      <t>ニュウリョク</t>
    </rPh>
    <rPh sb="26" eb="27">
      <t>ヨウ</t>
    </rPh>
    <rPh sb="34" eb="36">
      <t>インサツ</t>
    </rPh>
    <rPh sb="38" eb="40">
      <t>シャイン</t>
    </rPh>
    <rPh sb="41" eb="43">
      <t>オウイン</t>
    </rPh>
    <phoneticPr fontId="2"/>
  </si>
  <si>
    <t>協力会社申告書の記入につきまして、以下の内容を参照のうえ、ご提出をお願い致します。</t>
    <rPh sb="0" eb="2">
      <t>キョウリョク</t>
    </rPh>
    <rPh sb="2" eb="4">
      <t>カイシャ</t>
    </rPh>
    <rPh sb="4" eb="6">
      <t>シンコク</t>
    </rPh>
    <rPh sb="6" eb="7">
      <t>ショ</t>
    </rPh>
    <rPh sb="8" eb="10">
      <t>キニュウ</t>
    </rPh>
    <rPh sb="17" eb="19">
      <t>イカ</t>
    </rPh>
    <rPh sb="20" eb="22">
      <t>ナイヨウ</t>
    </rPh>
    <rPh sb="23" eb="25">
      <t>サンショウ</t>
    </rPh>
    <rPh sb="30" eb="32">
      <t>テイシュツ</t>
    </rPh>
    <rPh sb="34" eb="35">
      <t>ネガ</t>
    </rPh>
    <rPh sb="36" eb="37">
      <t>イタ</t>
    </rPh>
    <phoneticPr fontId="2"/>
  </si>
  <si>
    <r>
      <t>　　　　　</t>
    </r>
    <r>
      <rPr>
        <b/>
        <sz val="12.5"/>
        <rFont val="ＭＳ Ｐ明朝"/>
        <family val="1"/>
        <charset val="128"/>
      </rPr>
      <t xml:space="preserve">E-mail ： </t>
    </r>
    <phoneticPr fontId="2"/>
  </si>
  <si>
    <t>代表取締役社長　○○　○○</t>
    <rPh sb="0" eb="2">
      <t>ダイヒョウ</t>
    </rPh>
    <rPh sb="2" eb="5">
      <t>トリシマリヤク</t>
    </rPh>
    <rPh sb="5" eb="7">
      <t>シャチョウ</t>
    </rPh>
    <phoneticPr fontId="2"/>
  </si>
  <si>
    <t>○○○　○○○</t>
    <phoneticPr fontId="2"/>
  </si>
  <si>
    <t>死亡給付金（有りの場合のみ）</t>
    <rPh sb="0" eb="1">
      <t>シ</t>
    </rPh>
    <rPh sb="1" eb="2">
      <t>ボウ</t>
    </rPh>
    <rPh sb="2" eb="3">
      <t>キュウ</t>
    </rPh>
    <rPh sb="3" eb="4">
      <t>ヅケ</t>
    </rPh>
    <rPh sb="4" eb="5">
      <t>キン</t>
    </rPh>
    <phoneticPr fontId="2"/>
  </si>
  <si>
    <r>
      <t>　　　　　以下のメールアドレスに、</t>
    </r>
    <r>
      <rPr>
        <b/>
        <u/>
        <sz val="12.5"/>
        <rFont val="ＭＳ Ｐ明朝"/>
        <family val="1"/>
        <charset val="128"/>
      </rPr>
      <t>件名に「申告書提出（○○○○工事）」と記入のうえ、メールにて</t>
    </r>
    <rPh sb="17" eb="19">
      <t>ケンメイ</t>
    </rPh>
    <rPh sb="21" eb="23">
      <t>シンコク</t>
    </rPh>
    <rPh sb="23" eb="24">
      <t>ショ</t>
    </rPh>
    <rPh sb="24" eb="26">
      <t>テイシュツ</t>
    </rPh>
    <rPh sb="31" eb="33">
      <t>コウジ</t>
    </rPh>
    <rPh sb="36" eb="38">
      <t>キニュウ</t>
    </rPh>
    <phoneticPr fontId="2"/>
  </si>
  <si>
    <r>
      <t>　　　　　</t>
    </r>
    <r>
      <rPr>
        <b/>
        <u/>
        <sz val="12.5"/>
        <rFont val="ＭＳ Ｐ明朝"/>
        <family val="1"/>
        <charset val="128"/>
      </rPr>
      <t>送付してください。</t>
    </r>
    <r>
      <rPr>
        <sz val="12.5"/>
        <rFont val="ＭＳ Ｐ明朝"/>
        <family val="1"/>
        <charset val="128"/>
      </rPr>
      <t>尚、工事名称は仮称でも問題ありません。</t>
    </r>
    <rPh sb="14" eb="15">
      <t>ナオ</t>
    </rPh>
    <rPh sb="16" eb="18">
      <t>コウジ</t>
    </rPh>
    <rPh sb="18" eb="20">
      <t>メイショウ</t>
    </rPh>
    <rPh sb="21" eb="23">
      <t>カショウ</t>
    </rPh>
    <rPh sb="25" eb="27">
      <t>モンダイ</t>
    </rPh>
    <phoneticPr fontId="2"/>
  </si>
  <si>
    <t>運転資金分析（CCC）※1</t>
    <rPh sb="0" eb="2">
      <t>ウンテン</t>
    </rPh>
    <rPh sb="2" eb="4">
      <t>シキン</t>
    </rPh>
    <rPh sb="4" eb="6">
      <t>ブンセキ</t>
    </rPh>
    <phoneticPr fontId="2"/>
  </si>
  <si>
    <t>必要運転資金 ※2</t>
    <rPh sb="0" eb="2">
      <t>ヒツヨウ</t>
    </rPh>
    <rPh sb="2" eb="4">
      <t>ウンテン</t>
    </rPh>
    <rPh sb="4" eb="6">
      <t>シキン</t>
    </rPh>
    <phoneticPr fontId="2"/>
  </si>
  <si>
    <t>余剰運転資金 ※2</t>
    <rPh sb="0" eb="2">
      <t>ヨジョウ</t>
    </rPh>
    <rPh sb="2" eb="4">
      <t>ウンテン</t>
    </rPh>
    <rPh sb="4" eb="6">
      <t>シキン</t>
    </rPh>
    <phoneticPr fontId="2"/>
  </si>
  <si>
    <t>※2 単位：千円/サイクル</t>
    <rPh sb="3" eb="5">
      <t>タンイ</t>
    </rPh>
    <rPh sb="6" eb="8">
      <t>センエン</t>
    </rPh>
    <phoneticPr fontId="2"/>
  </si>
  <si>
    <t>※1 キャッシュ・コンバージョン・サイクル（現金循環化日数）</t>
    <rPh sb="22" eb="24">
      <t>ゲンキン</t>
    </rPh>
    <rPh sb="24" eb="26">
      <t>ジュンカン</t>
    </rPh>
    <rPh sb="26" eb="27">
      <t>カ</t>
    </rPh>
    <rPh sb="27" eb="29">
      <t>ニッスウ</t>
    </rPh>
    <phoneticPr fontId="2"/>
  </si>
  <si>
    <t>主要得意先名</t>
    <phoneticPr fontId="2"/>
  </si>
  <si>
    <t>国土交通省</t>
    <phoneticPr fontId="2"/>
  </si>
  <si>
    <t>千円</t>
    <rPh sb="0" eb="2">
      <t>センエン</t>
    </rPh>
    <phoneticPr fontId="2"/>
  </si>
  <si>
    <t>千円</t>
    <phoneticPr fontId="2"/>
  </si>
  <si>
    <t>○○商事　株式会社</t>
    <rPh sb="2" eb="4">
      <t>ショウジ</t>
    </rPh>
    <rPh sb="5" eb="7">
      <t>カブシキ</t>
    </rPh>
    <rPh sb="7" eb="9">
      <t>カイシャ</t>
    </rPh>
    <phoneticPr fontId="2"/>
  </si>
  <si>
    <t>～</t>
    <phoneticPr fontId="2"/>
  </si>
  <si>
    <t>～</t>
    <phoneticPr fontId="2"/>
  </si>
  <si>
    <t>直前 2 年前</t>
    <rPh sb="0" eb="2">
      <t>チョクゼン</t>
    </rPh>
    <rPh sb="5" eb="6">
      <t>ネン</t>
    </rPh>
    <rPh sb="6" eb="7">
      <t>マエ</t>
    </rPh>
    <phoneticPr fontId="2"/>
  </si>
  <si>
    <t>直前 1 年前</t>
    <rPh sb="0" eb="2">
      <t>チョクゼン</t>
    </rPh>
    <rPh sb="5" eb="6">
      <t>ネン</t>
    </rPh>
    <rPh sb="6" eb="7">
      <t>マエ</t>
    </rPh>
    <phoneticPr fontId="2"/>
  </si>
  <si>
    <t>直前 3 年前</t>
    <rPh sb="0" eb="2">
      <t>チョクゼン</t>
    </rPh>
    <rPh sb="5" eb="6">
      <t>ネン</t>
    </rPh>
    <rPh sb="6" eb="7">
      <t>マエ</t>
    </rPh>
    <phoneticPr fontId="2"/>
  </si>
  <si>
    <t>(18)</t>
    <phoneticPr fontId="2"/>
  </si>
  <si>
    <t>(19)</t>
    <phoneticPr fontId="2"/>
  </si>
  <si>
    <t>(23)</t>
    <phoneticPr fontId="2"/>
  </si>
  <si>
    <r>
      <t xml:space="preserve">（17） </t>
    </r>
    <r>
      <rPr>
        <b/>
        <sz val="12.5"/>
        <rFont val="ＭＳ Ｐ明朝"/>
        <family val="1"/>
        <charset val="128"/>
      </rPr>
      <t>主要得意先</t>
    </r>
    <rPh sb="5" eb="7">
      <t>シュヨウ</t>
    </rPh>
    <rPh sb="7" eb="10">
      <t>トクイサキ</t>
    </rPh>
    <phoneticPr fontId="2"/>
  </si>
  <si>
    <r>
      <t xml:space="preserve">（18） </t>
    </r>
    <r>
      <rPr>
        <b/>
        <sz val="12.5"/>
        <rFont val="ＭＳ Ｐ明朝"/>
        <family val="1"/>
        <charset val="128"/>
      </rPr>
      <t>主要仕入先・主要下請</t>
    </r>
    <rPh sb="5" eb="7">
      <t>シュヨウ</t>
    </rPh>
    <rPh sb="7" eb="9">
      <t>シイレ</t>
    </rPh>
    <rPh sb="9" eb="10">
      <t>サキ</t>
    </rPh>
    <rPh sb="11" eb="13">
      <t>シュヨウ</t>
    </rPh>
    <rPh sb="13" eb="15">
      <t>シタウケ</t>
    </rPh>
    <phoneticPr fontId="2"/>
  </si>
  <si>
    <r>
      <t xml:space="preserve">（19） </t>
    </r>
    <r>
      <rPr>
        <b/>
        <sz val="12.5"/>
        <rFont val="ＭＳ Ｐ明朝"/>
        <family val="1"/>
        <charset val="128"/>
      </rPr>
      <t>支払条件</t>
    </r>
    <rPh sb="5" eb="7">
      <t>シハライ</t>
    </rPh>
    <rPh sb="7" eb="9">
      <t>ジョウケン</t>
    </rPh>
    <phoneticPr fontId="2"/>
  </si>
  <si>
    <r>
      <t xml:space="preserve">（20） </t>
    </r>
    <r>
      <rPr>
        <b/>
        <sz val="12.5"/>
        <rFont val="ＭＳ Ｐ明朝"/>
        <family val="1"/>
        <charset val="128"/>
      </rPr>
      <t>労働安全衛生関係</t>
    </r>
    <rPh sb="5" eb="7">
      <t>ロウドウ</t>
    </rPh>
    <rPh sb="7" eb="9">
      <t>アンゼン</t>
    </rPh>
    <rPh sb="9" eb="11">
      <t>エイセイ</t>
    </rPh>
    <rPh sb="11" eb="13">
      <t>カンケイ</t>
    </rPh>
    <phoneticPr fontId="2"/>
  </si>
  <si>
    <r>
      <t xml:space="preserve">（21） </t>
    </r>
    <r>
      <rPr>
        <b/>
        <sz val="12.5"/>
        <rFont val="ＭＳ Ｐ明朝"/>
        <family val="1"/>
        <charset val="128"/>
      </rPr>
      <t>動 員 力</t>
    </r>
    <rPh sb="5" eb="6">
      <t>ドウ</t>
    </rPh>
    <rPh sb="7" eb="8">
      <t>イン</t>
    </rPh>
    <rPh sb="9" eb="10">
      <t>チカラ</t>
    </rPh>
    <phoneticPr fontId="2"/>
  </si>
  <si>
    <r>
      <t xml:space="preserve">（23） </t>
    </r>
    <r>
      <rPr>
        <b/>
        <sz val="12.5"/>
        <rFont val="ＭＳ Ｐ明朝"/>
        <family val="1"/>
        <charset val="128"/>
      </rPr>
      <t>労働保険上積制度</t>
    </r>
    <rPh sb="5" eb="7">
      <t>ロウドウ</t>
    </rPh>
    <rPh sb="7" eb="9">
      <t>ホケン</t>
    </rPh>
    <rPh sb="9" eb="11">
      <t>ウワヅ</t>
    </rPh>
    <rPh sb="11" eb="13">
      <t>セイド</t>
    </rPh>
    <phoneticPr fontId="2"/>
  </si>
  <si>
    <t>取引実績</t>
    <rPh sb="0" eb="2">
      <t>トリヒキ</t>
    </rPh>
    <rPh sb="2" eb="4">
      <t>ジッセキ</t>
    </rPh>
    <phoneticPr fontId="2"/>
  </si>
  <si>
    <r>
      <t xml:space="preserve">（1６） </t>
    </r>
    <r>
      <rPr>
        <b/>
        <sz val="12.5"/>
        <rFont val="ＭＳ Ｐ明朝"/>
        <family val="1"/>
        <charset val="128"/>
      </rPr>
      <t>取引実績</t>
    </r>
    <rPh sb="5" eb="7">
      <t>トリヒキ</t>
    </rPh>
    <rPh sb="7" eb="9">
      <t>ジッセキ</t>
    </rPh>
    <phoneticPr fontId="2"/>
  </si>
  <si>
    <t>ftg-k@fudotetra.co.jp</t>
    <phoneticPr fontId="2"/>
  </si>
  <si>
    <t>（内 未成工事受入金）</t>
    <rPh sb="1" eb="2">
      <t>ウチ</t>
    </rPh>
    <rPh sb="3" eb="5">
      <t>ミセイ</t>
    </rPh>
    <rPh sb="5" eb="7">
      <t>コウジ</t>
    </rPh>
    <rPh sb="7" eb="9">
      <t>ウケイ</t>
    </rPh>
    <rPh sb="9" eb="10">
      <t>キン</t>
    </rPh>
    <phoneticPr fontId="2"/>
  </si>
  <si>
    <t>　　　　 不動テトラグループと取引を開始した年月を西暦で入力してください。</t>
    <rPh sb="25" eb="27">
      <t>セイレキ</t>
    </rPh>
    <rPh sb="28" eb="30">
      <t>ニュウリョク</t>
    </rPh>
    <phoneticPr fontId="2"/>
  </si>
  <si>
    <t>　　　　　 売上高の内、不動テトラグループから受注して売上計上した金額を、直前決算期から過</t>
    <rPh sb="6" eb="8">
      <t>ウリアゲ</t>
    </rPh>
    <rPh sb="8" eb="9">
      <t>ダカ</t>
    </rPh>
    <rPh sb="10" eb="11">
      <t>ウチ</t>
    </rPh>
    <rPh sb="12" eb="14">
      <t>フドウ</t>
    </rPh>
    <rPh sb="23" eb="25">
      <t>ジュチュウ</t>
    </rPh>
    <rPh sb="27" eb="29">
      <t>ウリアゲ</t>
    </rPh>
    <rPh sb="29" eb="31">
      <t>ケイジョウ</t>
    </rPh>
    <rPh sb="33" eb="35">
      <t>キンガク</t>
    </rPh>
    <rPh sb="37" eb="39">
      <t>チョクゼン</t>
    </rPh>
    <rPh sb="39" eb="42">
      <t>ケッサンキ</t>
    </rPh>
    <rPh sb="44" eb="45">
      <t>カ</t>
    </rPh>
    <phoneticPr fontId="2"/>
  </si>
  <si>
    <t>　　　　　 去3年分を入力してください。</t>
    <phoneticPr fontId="2"/>
  </si>
  <si>
    <t>売上高の内、不動テトラグループ受注分</t>
    <rPh sb="0" eb="2">
      <t>ウリアゲ</t>
    </rPh>
    <rPh sb="2" eb="3">
      <t>ダカ</t>
    </rPh>
    <rPh sb="4" eb="5">
      <t>ウチ</t>
    </rPh>
    <rPh sb="6" eb="8">
      <t>フドウ</t>
    </rPh>
    <rPh sb="15" eb="17">
      <t>ジュチュウ</t>
    </rPh>
    <rPh sb="17" eb="18">
      <t>ブン</t>
    </rPh>
    <phoneticPr fontId="2"/>
  </si>
  <si>
    <t>施 工 ・ 技 術</t>
    <rPh sb="0" eb="1">
      <t>シ</t>
    </rPh>
    <rPh sb="2" eb="3">
      <t>コウ</t>
    </rPh>
    <rPh sb="6" eb="7">
      <t>ワザ</t>
    </rPh>
    <rPh sb="8" eb="9">
      <t>ジュツ</t>
    </rPh>
    <phoneticPr fontId="2"/>
  </si>
  <si>
    <t xml:space="preserve"> 　　　　　　　事務 … 総務、経理、営業、資機材管理等の職務等</t>
    <rPh sb="8" eb="10">
      <t>ジム</t>
    </rPh>
    <rPh sb="13" eb="15">
      <t>ソウム</t>
    </rPh>
    <rPh sb="16" eb="18">
      <t>ケイリ</t>
    </rPh>
    <rPh sb="19" eb="21">
      <t>エイギョウ</t>
    </rPh>
    <rPh sb="22" eb="25">
      <t>シキザイ</t>
    </rPh>
    <rPh sb="25" eb="27">
      <t>カンリ</t>
    </rPh>
    <rPh sb="27" eb="28">
      <t>トウ</t>
    </rPh>
    <rPh sb="29" eb="31">
      <t>ショクム</t>
    </rPh>
    <rPh sb="31" eb="32">
      <t>トウ</t>
    </rPh>
    <phoneticPr fontId="2"/>
  </si>
  <si>
    <t>　 　　　　　　施工・技術… 施工管理、設計、積算、開発研究等の職務等</t>
    <rPh sb="8" eb="10">
      <t>セコウ</t>
    </rPh>
    <rPh sb="11" eb="13">
      <t>ギジュツ</t>
    </rPh>
    <rPh sb="15" eb="17">
      <t>セコウ</t>
    </rPh>
    <rPh sb="17" eb="19">
      <t>カンリ</t>
    </rPh>
    <rPh sb="20" eb="22">
      <t>セッケイ</t>
    </rPh>
    <rPh sb="23" eb="25">
      <t>セキサン</t>
    </rPh>
    <rPh sb="26" eb="28">
      <t>カイハツ</t>
    </rPh>
    <rPh sb="28" eb="30">
      <t>ケンキュウ</t>
    </rPh>
    <rPh sb="30" eb="31">
      <t>トウ</t>
    </rPh>
    <rPh sb="32" eb="34">
      <t>ショクム</t>
    </rPh>
    <rPh sb="34" eb="35">
      <t>トウ</t>
    </rPh>
    <phoneticPr fontId="2"/>
  </si>
  <si>
    <t>（ 内 外国人就労者）</t>
    <rPh sb="2" eb="3">
      <t>ウチ</t>
    </rPh>
    <rPh sb="4" eb="6">
      <t>ガイコク</t>
    </rPh>
    <rPh sb="6" eb="7">
      <t>ジン</t>
    </rPh>
    <rPh sb="7" eb="9">
      <t>シュウロウ</t>
    </rPh>
    <rPh sb="9" eb="10">
      <t>シャ</t>
    </rPh>
    <phoneticPr fontId="2"/>
  </si>
  <si>
    <t>　 　　　　　　外国人就労者… 外国籍を持つ従業員で、在留資格を所持している者</t>
    <rPh sb="8" eb="11">
      <t>ガイコクジン</t>
    </rPh>
    <rPh sb="11" eb="14">
      <t>シュウロウシャ</t>
    </rPh>
    <rPh sb="16" eb="19">
      <t>ガイコクセキ</t>
    </rPh>
    <rPh sb="20" eb="21">
      <t>モ</t>
    </rPh>
    <rPh sb="22" eb="25">
      <t>ジュウギョウイン</t>
    </rPh>
    <rPh sb="27" eb="29">
      <t>ザイリュウ</t>
    </rPh>
    <rPh sb="29" eb="31">
      <t>シカク</t>
    </rPh>
    <rPh sb="32" eb="34">
      <t>ショジ</t>
    </rPh>
    <rPh sb="38" eb="39">
      <t>モノ</t>
    </rPh>
    <phoneticPr fontId="2"/>
  </si>
  <si>
    <t>提出時の留意点</t>
    <rPh sb="0" eb="2">
      <t>テイシュツ</t>
    </rPh>
    <rPh sb="2" eb="3">
      <t>ジ</t>
    </rPh>
    <rPh sb="4" eb="7">
      <t>リュウイテン</t>
    </rPh>
    <phoneticPr fontId="2"/>
  </si>
  <si>
    <r>
      <t>②添付書類は「</t>
    </r>
    <r>
      <rPr>
        <b/>
        <sz val="12"/>
        <rFont val="ＭＳ Ｐ明朝"/>
        <family val="1"/>
        <charset val="128"/>
      </rPr>
      <t>郵送</t>
    </r>
    <r>
      <rPr>
        <sz val="12"/>
        <rFont val="ＭＳ Ｐ明朝"/>
        <family val="1"/>
        <charset val="128"/>
      </rPr>
      <t>」にてご提出ください。</t>
    </r>
    <rPh sb="1" eb="3">
      <t>テンプ</t>
    </rPh>
    <rPh sb="3" eb="5">
      <t>ショルイ</t>
    </rPh>
    <rPh sb="7" eb="9">
      <t>ユウソウ</t>
    </rPh>
    <rPh sb="13" eb="15">
      <t>テイシュツ</t>
    </rPh>
    <phoneticPr fontId="2"/>
  </si>
  <si>
    <r>
      <t>①申告書データファイル（当ファイル）は、「</t>
    </r>
    <r>
      <rPr>
        <b/>
        <sz val="12"/>
        <rFont val="ＭＳ Ｐ明朝"/>
        <family val="1"/>
        <charset val="128"/>
      </rPr>
      <t>メール</t>
    </r>
    <r>
      <rPr>
        <sz val="12"/>
        <rFont val="ＭＳ Ｐ明朝"/>
        <family val="1"/>
        <charset val="128"/>
      </rPr>
      <t>」にてご提出ください。</t>
    </r>
    <rPh sb="1" eb="4">
      <t>シンコクショ</t>
    </rPh>
    <rPh sb="12" eb="13">
      <t>トウ</t>
    </rPh>
    <rPh sb="28" eb="30">
      <t>テイシュツ</t>
    </rPh>
    <phoneticPr fontId="2"/>
  </si>
  <si>
    <t>※必要となる添付資料、送付先は記入要領をご参照ください。</t>
    <rPh sb="1" eb="3">
      <t>ヒツヨウ</t>
    </rPh>
    <rPh sb="6" eb="8">
      <t>テンプ</t>
    </rPh>
    <rPh sb="8" eb="10">
      <t>シリョウ</t>
    </rPh>
    <rPh sb="11" eb="13">
      <t>ソウフ</t>
    </rPh>
    <rPh sb="13" eb="14">
      <t>サキ</t>
    </rPh>
    <rPh sb="15" eb="17">
      <t>キニュウ</t>
    </rPh>
    <rPh sb="17" eb="19">
      <t>ヨウリョウ</t>
    </rPh>
    <rPh sb="21" eb="23">
      <t>サンショウ</t>
    </rPh>
    <phoneticPr fontId="2"/>
  </si>
  <si>
    <r>
      <t>　　　　</t>
    </r>
    <r>
      <rPr>
        <b/>
        <sz val="12.5"/>
        <color rgb="FFFF0000"/>
        <rFont val="ＭＳ Ｐ明朝"/>
        <family val="1"/>
        <charset val="128"/>
      </rPr>
      <t>①申告書データファイル（入力後）</t>
    </r>
    <phoneticPr fontId="2"/>
  </si>
  <si>
    <r>
      <t>　　　　</t>
    </r>
    <r>
      <rPr>
        <b/>
        <sz val="12.5"/>
        <color rgb="FFFF0000"/>
        <rFont val="ＭＳ Ｐ明朝"/>
        <family val="1"/>
        <charset val="128"/>
      </rPr>
      <t>②添付書類（後述（5）の①～⑧）</t>
    </r>
    <phoneticPr fontId="2"/>
  </si>
  <si>
    <r>
      <t>　　　 ①財務諸表（</t>
    </r>
    <r>
      <rPr>
        <sz val="12.5"/>
        <color indexed="10"/>
        <rFont val="ＭＳ Ｐ明朝"/>
        <family val="1"/>
        <charset val="128"/>
      </rPr>
      <t>直前３期分</t>
    </r>
    <r>
      <rPr>
        <sz val="12.5"/>
        <rFont val="ＭＳ Ｐ明朝"/>
        <family val="1"/>
        <charset val="128"/>
      </rPr>
      <t>の</t>
    </r>
    <r>
      <rPr>
        <sz val="12.5"/>
        <color indexed="12"/>
        <rFont val="ＭＳ Ｐ明朝"/>
        <family val="1"/>
        <charset val="128"/>
      </rPr>
      <t>貸借対照表</t>
    </r>
    <r>
      <rPr>
        <sz val="12.5"/>
        <rFont val="ＭＳ Ｐ明朝"/>
        <family val="1"/>
        <charset val="128"/>
      </rPr>
      <t>、</t>
    </r>
    <r>
      <rPr>
        <sz val="12.5"/>
        <color indexed="12"/>
        <rFont val="ＭＳ Ｐ明朝"/>
        <family val="1"/>
        <charset val="128"/>
      </rPr>
      <t>損益計算書</t>
    </r>
    <r>
      <rPr>
        <sz val="12.5"/>
        <color rgb="FF0000FF"/>
        <rFont val="ＭＳ Ｐ明朝"/>
        <family val="1"/>
        <charset val="128"/>
      </rPr>
      <t>、株主資本等変動計算書</t>
    </r>
    <r>
      <rPr>
        <sz val="12.5"/>
        <rFont val="ＭＳ Ｐ明朝"/>
        <family val="1"/>
        <charset val="128"/>
      </rPr>
      <t>）の</t>
    </r>
    <r>
      <rPr>
        <b/>
        <sz val="12.5"/>
        <rFont val="ＭＳ Ｐ明朝"/>
        <family val="1"/>
        <charset val="128"/>
      </rPr>
      <t>写し</t>
    </r>
    <rPh sb="5" eb="7">
      <t>ザイム</t>
    </rPh>
    <rPh sb="7" eb="9">
      <t>ショヒョウ</t>
    </rPh>
    <rPh sb="16" eb="18">
      <t>タイシャク</t>
    </rPh>
    <rPh sb="18" eb="21">
      <t>タイショウヒョウ</t>
    </rPh>
    <rPh sb="22" eb="24">
      <t>ソンエキ</t>
    </rPh>
    <rPh sb="24" eb="27">
      <t>ケイサンショ</t>
    </rPh>
    <rPh sb="28" eb="30">
      <t>カブヌシ</t>
    </rPh>
    <rPh sb="30" eb="32">
      <t>シホン</t>
    </rPh>
    <rPh sb="32" eb="33">
      <t>トウ</t>
    </rPh>
    <rPh sb="33" eb="35">
      <t>ヘンドウ</t>
    </rPh>
    <rPh sb="35" eb="36">
      <t>ケイ</t>
    </rPh>
    <rPh sb="36" eb="37">
      <t>ザン</t>
    </rPh>
    <rPh sb="37" eb="38">
      <t>ショ</t>
    </rPh>
    <rPh sb="40" eb="41">
      <t>ウツ</t>
    </rPh>
    <phoneticPr fontId="2"/>
  </si>
  <si>
    <t>　　　　→　個人企業は不要です。</t>
    <rPh sb="6" eb="8">
      <t>コジン</t>
    </rPh>
    <rPh sb="8" eb="10">
      <t>キギョウ</t>
    </rPh>
    <rPh sb="11" eb="13">
      <t>フヨウ</t>
    </rPh>
    <phoneticPr fontId="2"/>
  </si>
  <si>
    <t>　　　 ②会社案内（パンフレット等）</t>
    <phoneticPr fontId="2"/>
  </si>
  <si>
    <r>
      <t>　　　 ③商業登記簿謄本［履歴事項全部証明書］（３ヶ月以内のもの）の</t>
    </r>
    <r>
      <rPr>
        <b/>
        <sz val="12.5"/>
        <rFont val="ＭＳ Ｐ明朝"/>
        <family val="1"/>
        <charset val="128"/>
      </rPr>
      <t>原本</t>
    </r>
    <rPh sb="5" eb="7">
      <t>ショウギョウ</t>
    </rPh>
    <rPh sb="7" eb="10">
      <t>トウキボ</t>
    </rPh>
    <rPh sb="10" eb="12">
      <t>トウホン</t>
    </rPh>
    <rPh sb="13" eb="15">
      <t>リレキ</t>
    </rPh>
    <rPh sb="15" eb="17">
      <t>ジコウ</t>
    </rPh>
    <rPh sb="17" eb="19">
      <t>ゼンブ</t>
    </rPh>
    <rPh sb="19" eb="22">
      <t>ショウメイショ</t>
    </rPh>
    <rPh sb="26" eb="27">
      <t>ゲツ</t>
    </rPh>
    <rPh sb="27" eb="29">
      <t>イナイ</t>
    </rPh>
    <rPh sb="34" eb="36">
      <t>ゲンポン</t>
    </rPh>
    <phoneticPr fontId="2"/>
  </si>
  <si>
    <r>
      <t>　　　 ④建設業許可証（最新版）の</t>
    </r>
    <r>
      <rPr>
        <b/>
        <sz val="12.5"/>
        <rFont val="ＭＳ Ｐ明朝"/>
        <family val="1"/>
        <charset val="128"/>
      </rPr>
      <t>写し</t>
    </r>
    <phoneticPr fontId="2"/>
  </si>
  <si>
    <r>
      <t>　　　 ⑤労働災害に関する賠責保険（労災上乗・経営者保険等）の金額が分かる証書の</t>
    </r>
    <r>
      <rPr>
        <b/>
        <sz val="12.5"/>
        <rFont val="ＭＳ Ｐ明朝"/>
        <family val="1"/>
        <charset val="128"/>
      </rPr>
      <t>写し</t>
    </r>
    <rPh sb="5" eb="7">
      <t>ロウドウ</t>
    </rPh>
    <rPh sb="7" eb="9">
      <t>サイガイ</t>
    </rPh>
    <rPh sb="10" eb="11">
      <t>カン</t>
    </rPh>
    <rPh sb="13" eb="14">
      <t>バイ</t>
    </rPh>
    <rPh sb="14" eb="15">
      <t>セキ</t>
    </rPh>
    <rPh sb="15" eb="17">
      <t>ホケン</t>
    </rPh>
    <rPh sb="18" eb="20">
      <t>ロウサイ</t>
    </rPh>
    <rPh sb="20" eb="21">
      <t>ジョウ</t>
    </rPh>
    <rPh sb="21" eb="22">
      <t>ノ</t>
    </rPh>
    <rPh sb="23" eb="26">
      <t>ケイエイシャ</t>
    </rPh>
    <rPh sb="26" eb="28">
      <t>ホケン</t>
    </rPh>
    <rPh sb="28" eb="29">
      <t>トウ</t>
    </rPh>
    <rPh sb="31" eb="33">
      <t>キンガク</t>
    </rPh>
    <rPh sb="34" eb="35">
      <t>ワ</t>
    </rPh>
    <rPh sb="37" eb="39">
      <t>ショウショ</t>
    </rPh>
    <rPh sb="40" eb="41">
      <t>ウツ</t>
    </rPh>
    <phoneticPr fontId="2"/>
  </si>
  <si>
    <t>　　　 ⑥安全衛生に関する社内教育の実施状況が分かる資料</t>
    <rPh sb="5" eb="7">
      <t>アンゼン</t>
    </rPh>
    <rPh sb="7" eb="9">
      <t>エイセイ</t>
    </rPh>
    <rPh sb="10" eb="11">
      <t>カン</t>
    </rPh>
    <rPh sb="13" eb="15">
      <t>シャナイ</t>
    </rPh>
    <rPh sb="15" eb="17">
      <t>キョウイク</t>
    </rPh>
    <rPh sb="18" eb="20">
      <t>ジッシ</t>
    </rPh>
    <rPh sb="20" eb="22">
      <t>ジョウキョウ</t>
    </rPh>
    <rPh sb="23" eb="24">
      <t>ワ</t>
    </rPh>
    <rPh sb="26" eb="28">
      <t>シリョウ</t>
    </rPh>
    <phoneticPr fontId="2"/>
  </si>
  <si>
    <t>　　　　→　講習会の案内、資料等で社外に出して差し支えがないもの</t>
    <rPh sb="6" eb="9">
      <t>コウシュウカイ</t>
    </rPh>
    <rPh sb="10" eb="12">
      <t>アンナイ</t>
    </rPh>
    <rPh sb="13" eb="15">
      <t>シリョウ</t>
    </rPh>
    <rPh sb="15" eb="16">
      <t>トウ</t>
    </rPh>
    <rPh sb="17" eb="19">
      <t>シャガイ</t>
    </rPh>
    <rPh sb="20" eb="21">
      <t>ダ</t>
    </rPh>
    <rPh sb="23" eb="24">
      <t>サ</t>
    </rPh>
    <rPh sb="25" eb="26">
      <t>ツカ</t>
    </rPh>
    <phoneticPr fontId="2"/>
  </si>
  <si>
    <t>　　　 ⑦社会保険（健康保険料納入証明書、年金保険料等納入確認書、労働保険料等納</t>
    <rPh sb="5" eb="7">
      <t>シャカイ</t>
    </rPh>
    <rPh sb="7" eb="9">
      <t>ホケン</t>
    </rPh>
    <rPh sb="10" eb="12">
      <t>ケンコウ</t>
    </rPh>
    <rPh sb="12" eb="14">
      <t>ホケン</t>
    </rPh>
    <rPh sb="14" eb="15">
      <t>リョウ</t>
    </rPh>
    <rPh sb="15" eb="17">
      <t>ノウニュウ</t>
    </rPh>
    <rPh sb="17" eb="20">
      <t>ショウメイショ</t>
    </rPh>
    <rPh sb="21" eb="23">
      <t>ネンキン</t>
    </rPh>
    <rPh sb="23" eb="25">
      <t>ホケン</t>
    </rPh>
    <rPh sb="25" eb="26">
      <t>リョウ</t>
    </rPh>
    <rPh sb="26" eb="27">
      <t>トウ</t>
    </rPh>
    <rPh sb="27" eb="29">
      <t>ノウニュウ</t>
    </rPh>
    <rPh sb="29" eb="32">
      <t>カクニンショ</t>
    </rPh>
    <rPh sb="33" eb="35">
      <t>ロウドウ</t>
    </rPh>
    <rPh sb="35" eb="37">
      <t>ホケン</t>
    </rPh>
    <rPh sb="37" eb="38">
      <t>リョウ</t>
    </rPh>
    <rPh sb="38" eb="39">
      <t>トウ</t>
    </rPh>
    <rPh sb="39" eb="40">
      <t>オサム</t>
    </rPh>
    <phoneticPr fontId="2"/>
  </si>
  <si>
    <r>
      <t>　　　　　入証明願等）の金額が分かる証書の</t>
    </r>
    <r>
      <rPr>
        <b/>
        <sz val="12.5"/>
        <rFont val="ＭＳ Ｐ明朝"/>
        <family val="1"/>
        <charset val="128"/>
      </rPr>
      <t>写し</t>
    </r>
    <phoneticPr fontId="2"/>
  </si>
  <si>
    <t>　　　 ⑧主要工事経歴書</t>
    <rPh sb="5" eb="7">
      <t>シュヨウ</t>
    </rPh>
    <rPh sb="7" eb="9">
      <t>コウジ</t>
    </rPh>
    <rPh sb="9" eb="12">
      <t>ケイレキショ</t>
    </rPh>
    <phoneticPr fontId="2"/>
  </si>
  <si>
    <r>
      <t xml:space="preserve">（22） </t>
    </r>
    <r>
      <rPr>
        <b/>
        <sz val="12.5"/>
        <rFont val="ＭＳ Ｐ明朝"/>
        <family val="1"/>
        <charset val="128"/>
      </rPr>
      <t>建設キャリアアップシステム</t>
    </r>
    <rPh sb="5" eb="7">
      <t>ケンセツ</t>
    </rPh>
    <phoneticPr fontId="2"/>
  </si>
  <si>
    <t>登　録　対　象　者　数</t>
    <rPh sb="0" eb="1">
      <t>ノボル</t>
    </rPh>
    <rPh sb="2" eb="3">
      <t>ロク</t>
    </rPh>
    <rPh sb="4" eb="5">
      <t>タイ</t>
    </rPh>
    <rPh sb="6" eb="7">
      <t>ゾウ</t>
    </rPh>
    <rPh sb="8" eb="9">
      <t>モノ</t>
    </rPh>
    <rPh sb="10" eb="11">
      <t>スウ</t>
    </rPh>
    <phoneticPr fontId="2"/>
  </si>
  <si>
    <t xml:space="preserve">①　事　　業　　者　　登　　録　　の　　状　　況
</t>
    <rPh sb="2" eb="3">
      <t>コト</t>
    </rPh>
    <rPh sb="5" eb="6">
      <t>ギョウ</t>
    </rPh>
    <rPh sb="8" eb="9">
      <t>モノ</t>
    </rPh>
    <rPh sb="11" eb="12">
      <t>ノボル</t>
    </rPh>
    <rPh sb="14" eb="15">
      <t>ロク</t>
    </rPh>
    <rPh sb="20" eb="21">
      <t>ジョウ</t>
    </rPh>
    <rPh sb="23" eb="24">
      <t>キョウ</t>
    </rPh>
    <phoneticPr fontId="2"/>
  </si>
  <si>
    <t xml:space="preserve">②　技　　能　　者　　登　　録　　の　　状　　況　　
</t>
    <rPh sb="2" eb="3">
      <t>ワザ</t>
    </rPh>
    <rPh sb="5" eb="6">
      <t>ノウ</t>
    </rPh>
    <rPh sb="8" eb="9">
      <t>モノ</t>
    </rPh>
    <rPh sb="11" eb="12">
      <t>ノボル</t>
    </rPh>
    <rPh sb="14" eb="15">
      <t>ロク</t>
    </rPh>
    <rPh sb="20" eb="21">
      <t>ジョウ</t>
    </rPh>
    <rPh sb="23" eb="24">
      <t>キョウ</t>
    </rPh>
    <phoneticPr fontId="2"/>
  </si>
  <si>
    <t>担当者名</t>
    <rPh sb="0" eb="3">
      <t>タントウシャ</t>
    </rPh>
    <rPh sb="3" eb="4">
      <t>メイ</t>
    </rPh>
    <phoneticPr fontId="2"/>
  </si>
  <si>
    <t>電話番号
(担当者)</t>
    <rPh sb="0" eb="2">
      <t>デンワ</t>
    </rPh>
    <rPh sb="2" eb="4">
      <t>バンゴウ</t>
    </rPh>
    <rPh sb="6" eb="9">
      <t>タントウシャ</t>
    </rPh>
    <phoneticPr fontId="2"/>
  </si>
  <si>
    <t>　　　　　 弊社は建設キャリアアップシステムを推進していくため、協力会社の事業者登録及び</t>
    <rPh sb="6" eb="8">
      <t>ヘイシャ</t>
    </rPh>
    <rPh sb="9" eb="11">
      <t>ケンセツ</t>
    </rPh>
    <rPh sb="23" eb="25">
      <t>スイシン</t>
    </rPh>
    <rPh sb="32" eb="34">
      <t>キョウリョク</t>
    </rPh>
    <rPh sb="34" eb="36">
      <t>ガイシャ</t>
    </rPh>
    <rPh sb="37" eb="40">
      <t>ジギョウシャ</t>
    </rPh>
    <rPh sb="40" eb="42">
      <t>トウロク</t>
    </rPh>
    <rPh sb="42" eb="43">
      <t>オヨ</t>
    </rPh>
    <phoneticPr fontId="2"/>
  </si>
  <si>
    <t>　　　　　 技能者登録をお願いしており、定期的にアンケートにご協力いただいております。</t>
    <rPh sb="6" eb="9">
      <t>ギノウシャ</t>
    </rPh>
    <rPh sb="9" eb="11">
      <t>トウロク</t>
    </rPh>
    <rPh sb="13" eb="14">
      <t>ネガ</t>
    </rPh>
    <rPh sb="20" eb="23">
      <t>テイキテキ</t>
    </rPh>
    <rPh sb="31" eb="33">
      <t>キョウリョク</t>
    </rPh>
    <phoneticPr fontId="2"/>
  </si>
  <si>
    <t>　　　　　①事業者登録の状況は、当て嵌まる項目を選択(チェック)してください。</t>
    <rPh sb="24" eb="26">
      <t>センタク</t>
    </rPh>
    <phoneticPr fontId="2"/>
  </si>
  <si>
    <t>　　メールアドレス(担当者)</t>
    <rPh sb="10" eb="13">
      <t>タントウシャ</t>
    </rPh>
    <phoneticPr fontId="2"/>
  </si>
  <si>
    <t>登　録　済</t>
    <rPh sb="0" eb="1">
      <t>ノボル</t>
    </rPh>
    <rPh sb="2" eb="3">
      <t>ロク</t>
    </rPh>
    <rPh sb="4" eb="5">
      <t>ズ</t>
    </rPh>
    <phoneticPr fontId="2"/>
  </si>
  <si>
    <t>申　請　中</t>
    <rPh sb="0" eb="1">
      <t>サル</t>
    </rPh>
    <rPh sb="2" eb="3">
      <t>ショウ</t>
    </rPh>
    <rPh sb="4" eb="5">
      <t>チュウ</t>
    </rPh>
    <phoneticPr fontId="2"/>
  </si>
  <si>
    <t>未　申　請</t>
    <rPh sb="0" eb="1">
      <t>ミ</t>
    </rPh>
    <rPh sb="2" eb="3">
      <t>サル</t>
    </rPh>
    <rPh sb="4" eb="5">
      <t>ショウ</t>
    </rPh>
    <phoneticPr fontId="2"/>
  </si>
  <si>
    <t>　　　　　　　　　登　録　済　</t>
    <rPh sb="9" eb="10">
      <t>ノボル</t>
    </rPh>
    <rPh sb="11" eb="12">
      <t>ロク</t>
    </rPh>
    <rPh sb="13" eb="14">
      <t>ズ</t>
    </rPh>
    <phoneticPr fontId="2"/>
  </si>
  <si>
    <t>　　　　　　　　申　請　中</t>
    <rPh sb="8" eb="9">
      <t>サル</t>
    </rPh>
    <rPh sb="10" eb="11">
      <t>ショウ</t>
    </rPh>
    <rPh sb="12" eb="13">
      <t>チュウ</t>
    </rPh>
    <phoneticPr fontId="2"/>
  </si>
  <si>
    <t>　　　　　　　　未　申　請</t>
    <rPh sb="8" eb="9">
      <t>ミ</t>
    </rPh>
    <rPh sb="10" eb="11">
      <t>サル</t>
    </rPh>
    <rPh sb="12" eb="13">
      <t>ショウミシンセイ</t>
    </rPh>
    <phoneticPr fontId="2"/>
  </si>
  <si>
    <t>事　業　者　I　D【14桁】（登録済の場合)</t>
    <rPh sb="0" eb="1">
      <t>コト</t>
    </rPh>
    <rPh sb="2" eb="3">
      <t>ギョウ</t>
    </rPh>
    <rPh sb="4" eb="5">
      <t>モノ</t>
    </rPh>
    <rPh sb="12" eb="13">
      <t>ケタ</t>
    </rPh>
    <rPh sb="15" eb="17">
      <t>トウロク</t>
    </rPh>
    <rPh sb="17" eb="18">
      <t>ズ</t>
    </rPh>
    <rPh sb="19" eb="21">
      <t>バアイ</t>
    </rPh>
    <phoneticPr fontId="2"/>
  </si>
  <si>
    <t>(</t>
    <phoneticPr fontId="2"/>
  </si>
  <si>
    <t>)</t>
    <phoneticPr fontId="2"/>
  </si>
  <si>
    <t>111</t>
    <phoneticPr fontId="2"/>
  </si>
  <si>
    <t>1111</t>
    <phoneticPr fontId="2"/>
  </si>
  <si>
    <t>1111</t>
    <phoneticPr fontId="2"/>
  </si>
  <si>
    <r>
      <t>　　　　　 つきましては、貴社の</t>
    </r>
    <r>
      <rPr>
        <u/>
        <sz val="12.5"/>
        <color rgb="FFFF0000"/>
        <rFont val="ＭＳ Ｐ明朝"/>
        <family val="1"/>
        <charset val="128"/>
      </rPr>
      <t>建設キャリアアップシステムのご担当者の部署・役職、名前、</t>
    </r>
    <rPh sb="13" eb="15">
      <t>キシャ</t>
    </rPh>
    <rPh sb="16" eb="18">
      <t>ケンセツ</t>
    </rPh>
    <rPh sb="31" eb="34">
      <t>タントウシャ</t>
    </rPh>
    <rPh sb="35" eb="37">
      <t>ブショ</t>
    </rPh>
    <rPh sb="38" eb="40">
      <t>ヤクショク</t>
    </rPh>
    <rPh sb="41" eb="43">
      <t>ナマエ</t>
    </rPh>
    <phoneticPr fontId="2"/>
  </si>
  <si>
    <r>
      <t xml:space="preserve">　　　　　 </t>
    </r>
    <r>
      <rPr>
        <u/>
        <sz val="12.5"/>
        <color rgb="FFFF0000"/>
        <rFont val="ＭＳ Ｐ明朝"/>
        <family val="1"/>
        <charset val="128"/>
      </rPr>
      <t>電話番号、メールアドレス</t>
    </r>
    <r>
      <rPr>
        <sz val="12.5"/>
        <rFont val="ＭＳ Ｐ明朝"/>
        <family val="1"/>
        <charset val="128"/>
      </rPr>
      <t>を入力してください。</t>
    </r>
    <rPh sb="6" eb="8">
      <t>デンワ</t>
    </rPh>
    <rPh sb="8" eb="10">
      <t>バンゴウ</t>
    </rPh>
    <rPh sb="19" eb="21">
      <t>ニュウリョク</t>
    </rPh>
    <phoneticPr fontId="2"/>
  </si>
  <si>
    <r>
      <t>　　　　　 登録済を選択(チェック)した場合は、</t>
    </r>
    <r>
      <rPr>
        <u/>
        <sz val="12.5"/>
        <color rgb="FFFF0000"/>
        <rFont val="ＭＳ Ｐ明朝"/>
        <family val="1"/>
        <charset val="128"/>
      </rPr>
      <t>事業者登録ID(14桁)</t>
    </r>
    <r>
      <rPr>
        <sz val="12.5"/>
        <rFont val="ＭＳ Ｐ明朝"/>
        <family val="1"/>
        <charset val="128"/>
      </rPr>
      <t>の入力も併せてお願いします。</t>
    </r>
    <rPh sb="6" eb="8">
      <t>トウロク</t>
    </rPh>
    <rPh sb="8" eb="9">
      <t>ズ</t>
    </rPh>
    <rPh sb="10" eb="12">
      <t>センタク</t>
    </rPh>
    <rPh sb="40" eb="41">
      <t>アワ</t>
    </rPh>
    <phoneticPr fontId="2"/>
  </si>
  <si>
    <r>
      <t>　　　　　②技能者登録の状況は、「登録対象者数」の欄に</t>
    </r>
    <r>
      <rPr>
        <u/>
        <sz val="12.5"/>
        <color rgb="FFFF0000"/>
        <rFont val="ＭＳ Ｐ明朝"/>
        <family val="1"/>
        <charset val="128"/>
      </rPr>
      <t>貴社が直接雇用されている職員の内、</t>
    </r>
    <rPh sb="17" eb="19">
      <t>トウロク</t>
    </rPh>
    <rPh sb="19" eb="22">
      <t>タイショウシャ</t>
    </rPh>
    <rPh sb="22" eb="23">
      <t>スウ</t>
    </rPh>
    <rPh sb="25" eb="26">
      <t>ラン</t>
    </rPh>
    <rPh sb="30" eb="32">
      <t>チョクセツ</t>
    </rPh>
    <rPh sb="39" eb="41">
      <t>ショクイン</t>
    </rPh>
    <rPh sb="42" eb="43">
      <t>ウチ</t>
    </rPh>
    <phoneticPr fontId="2"/>
  </si>
  <si>
    <r>
      <t>　　　　　</t>
    </r>
    <r>
      <rPr>
        <u/>
        <sz val="12.5"/>
        <color rgb="FFFF0000"/>
        <rFont val="ＭＳ Ｐ明朝"/>
        <family val="1"/>
        <charset val="128"/>
      </rPr>
      <t>　現場管理者及び技能工の人数(下請負会社を除く)</t>
    </r>
    <r>
      <rPr>
        <sz val="12.5"/>
        <rFont val="ＭＳ Ｐ明朝"/>
        <family val="1"/>
        <charset val="128"/>
      </rPr>
      <t>を入力してください。</t>
    </r>
    <rPh sb="11" eb="12">
      <t>オヨ</t>
    </rPh>
    <rPh sb="30" eb="32">
      <t>ニュウリョク</t>
    </rPh>
    <phoneticPr fontId="2"/>
  </si>
  <si>
    <t>山田　太郎</t>
    <rPh sb="0" eb="2">
      <t>ヤマダ</t>
    </rPh>
    <rPh sb="3" eb="5">
      <t>タロウ</t>
    </rPh>
    <phoneticPr fontId="2"/>
  </si>
  <si>
    <t>taro.yamada@fudotetra.co.jp</t>
    <phoneticPr fontId="2"/>
  </si>
  <si>
    <t>建　　設　　キ　　ャ　　リ　　ア　　ア　　ッ　　プ　　シ　　ス　　テ　　ム</t>
  </si>
  <si>
    <t>建　　設　　キ　　ャ　　リ　　ア　　ア　　ッ　　プ　　シ　　ス　　テ　　ム</t>
    <rPh sb="0" eb="1">
      <t>ケン</t>
    </rPh>
    <rPh sb="3" eb="4">
      <t>セツ</t>
    </rPh>
    <phoneticPr fontId="2"/>
  </si>
  <si>
    <r>
      <t>　　　　　　また、</t>
    </r>
    <r>
      <rPr>
        <u/>
        <sz val="12.5"/>
        <color rgb="FFFF0000"/>
        <rFont val="ＭＳ Ｐ明朝"/>
        <family val="1"/>
        <charset val="128"/>
      </rPr>
      <t>「登録対象者数」の内、「登録済」・「申請中」・「未申請」の人数</t>
    </r>
    <r>
      <rPr>
        <sz val="12.5"/>
        <rFont val="ＭＳ Ｐ明朝"/>
        <family val="1"/>
        <charset val="128"/>
      </rPr>
      <t>を入力してください。</t>
    </r>
    <rPh sb="10" eb="12">
      <t>トウロク</t>
    </rPh>
    <rPh sb="12" eb="15">
      <t>タイショウシャ</t>
    </rPh>
    <rPh sb="15" eb="16">
      <t>スウ</t>
    </rPh>
    <rPh sb="18" eb="19">
      <t>ウチ</t>
    </rPh>
    <rPh sb="21" eb="23">
      <t>トウロク</t>
    </rPh>
    <rPh sb="23" eb="24">
      <t>ズ</t>
    </rPh>
    <rPh sb="27" eb="30">
      <t>シンセイチュウ</t>
    </rPh>
    <rPh sb="33" eb="36">
      <t>ミシンセイ</t>
    </rPh>
    <rPh sb="38" eb="40">
      <t>ニンズウ</t>
    </rPh>
    <phoneticPr fontId="2"/>
  </si>
  <si>
    <t>担当部署・役職</t>
    <rPh sb="0" eb="2">
      <t>タントウ</t>
    </rPh>
    <rPh sb="2" eb="4">
      <t>ブショ</t>
    </rPh>
    <rPh sb="5" eb="7">
      <t>ヤクショク</t>
    </rPh>
    <phoneticPr fontId="2"/>
  </si>
  <si>
    <t>〇〇〇〇</t>
    <phoneticPr fontId="2"/>
  </si>
  <si>
    <t>（</t>
    <phoneticPr fontId="2"/>
  </si>
  <si>
    <t>東京都中央区日本橋小網町１２-７</t>
    <phoneticPr fontId="2"/>
  </si>
  <si>
    <t>株式会社　ソイルテクニカ</t>
    <rPh sb="0" eb="2">
      <t>カブシキ</t>
    </rPh>
    <rPh sb="2" eb="3">
      <t>カイ</t>
    </rPh>
    <rPh sb="3" eb="4">
      <t>シャ</t>
    </rPh>
    <phoneticPr fontId="2"/>
  </si>
  <si>
    <t>東京都中央区日本橋小網町１２－７</t>
    <rPh sb="0" eb="2">
      <t>トウキョウ</t>
    </rPh>
    <rPh sb="2" eb="3">
      <t>ト</t>
    </rPh>
    <rPh sb="3" eb="6">
      <t>チュウオウク</t>
    </rPh>
    <rPh sb="6" eb="9">
      <t>ニホンバシ</t>
    </rPh>
    <rPh sb="9" eb="12">
      <t>コアミチョウ</t>
    </rPh>
    <phoneticPr fontId="2"/>
  </si>
  <si>
    <t>株式会社　ソイルテクニカ</t>
    <rPh sb="0" eb="2">
      <t>カブシキ</t>
    </rPh>
    <rPh sb="2" eb="4">
      <t>カイシャ</t>
    </rPh>
    <phoneticPr fontId="2"/>
  </si>
  <si>
    <t>カブシキカイシャ　ソイルテクニカ</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</si>
</sst>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176" formatCode="00"/>
    <numFmt numFmtId="177" formatCode="#,##0_ ;[Red]\-#,##0\ "/>
    <numFmt numFmtId="178" formatCode="[$-411]ggge&quot;年&quot;m&quot;月&quot;d&quot;日&quot;;@"/>
    <numFmt numFmtId="179" formatCode="###&quot;-&quot;####"/>
    <numFmt numFmtId="180" formatCode="#####\-###\-#"/>
    <numFmt numFmtId="181" formatCode="&quot;-&quot;#"/>
    <numFmt numFmtId="182" formatCode="&quot;第 &quot;#&quot; 号&quot;"/>
    <numFmt numFmtId="183" formatCode="[$-411]ggge&quot;年&quot;m&quot;月&quot;;@"/>
    <numFmt numFmtId="184" formatCode="0.0%"/>
    <numFmt numFmtId="185" formatCode="\(\ [$-411]ggge&quot;年&quot;m&quot;月 ）&quot;;@"/>
    <numFmt numFmtId="186" formatCode="0.0%;&quot;▲&quot;0.0%"/>
    <numFmt numFmtId="187" formatCode="0.0"/>
    <numFmt numFmtId="188" formatCode="#,##0.0;[Red]\-#,##0.0"/>
    <numFmt numFmtId="189" formatCode="#,###"/>
    <numFmt numFmtId="190" formatCode="&quot;入力日：&quot;[$-411]ggge&quot;年&quot;m&quot;月&quot;d&quot;日&quot;;@"/>
    <numFmt numFmtId="191" formatCode="#,##0.000_ ;[Red]\-#,##0.000\ "/>
    <numFmt numFmtId="192" formatCode="#,##0;&quot;▲&quot;#,##0"/>
    <numFmt numFmtId="193" formatCode="[$-F800]dddd\,\ mmmm\ dd\,\ yyyy"/>
    <numFmt numFmtId="194" formatCode="yyyy&quot;年&quot;m&quot;月&quot;d&quot;日&quot;;@"/>
    <numFmt numFmtId="195" formatCode="0_);[Red]\(0\)"/>
  </numFmts>
  <fonts count="70">
    <font>
      <sz val="11"/>
      <name val="ＭＳ Ｐゴシック"/>
      <family val="3"/>
      <charset val="128"/>
    </font>
    <font>
      <sz val="11"/>
      <name val="ＭＳ Ｐゴシック"/>
      <family val="3"/>
      <charset val="128"/>
    </font>
    <font>
      <sz val="6"/>
      <name val="ＭＳ Ｐゴシック"/>
      <family val="3"/>
      <charset val="128"/>
    </font>
    <font>
      <sz val="7"/>
      <name val="ＭＳ Ｐ明朝"/>
      <family val="1"/>
      <charset val="128"/>
    </font>
    <font>
      <sz val="8"/>
      <name val="ＭＳ Ｐ明朝"/>
      <family val="1"/>
      <charset val="128"/>
    </font>
    <font>
      <sz val="12"/>
      <name val="ＭＳ Ｐ明朝"/>
      <family val="1"/>
      <charset val="128"/>
    </font>
    <font>
      <sz val="12"/>
      <name val="ＭＳ Ｐゴシック"/>
      <family val="3"/>
      <charset val="128"/>
    </font>
    <font>
      <sz val="10"/>
      <name val="ＭＳ Ｐ明朝"/>
      <family val="1"/>
      <charset val="128"/>
    </font>
    <font>
      <sz val="6.5"/>
      <name val="ＭＳ Ｐ明朝"/>
      <family val="1"/>
      <charset val="128"/>
    </font>
    <font>
      <sz val="10"/>
      <name val="ＭＳ Ｐゴシック"/>
      <family val="3"/>
      <charset val="128"/>
    </font>
    <font>
      <b/>
      <sz val="18"/>
      <name val="ＭＳ Ｐ明朝"/>
      <family val="1"/>
      <charset val="128"/>
    </font>
    <font>
      <sz val="12.5"/>
      <name val="ＭＳ Ｐ明朝"/>
      <family val="1"/>
      <charset val="128"/>
    </font>
    <font>
      <b/>
      <sz val="12.5"/>
      <name val="ＭＳ Ｐ明朝"/>
      <family val="1"/>
      <charset val="128"/>
    </font>
    <font>
      <u/>
      <sz val="11"/>
      <color indexed="10"/>
      <name val="ＭＳ Ｐゴシック"/>
      <family val="3"/>
      <charset val="128"/>
    </font>
    <font>
      <u/>
      <sz val="12.5"/>
      <color indexed="10"/>
      <name val="ＭＳ Ｐ明朝"/>
      <family val="1"/>
      <charset val="128"/>
    </font>
    <font>
      <u/>
      <sz val="12.5"/>
      <color indexed="12"/>
      <name val="ＭＳ Ｐ明朝"/>
      <family val="1"/>
      <charset val="128"/>
    </font>
    <font>
      <sz val="12.5"/>
      <color indexed="10"/>
      <name val="ＭＳ Ｐ明朝"/>
      <family val="1"/>
      <charset val="128"/>
    </font>
    <font>
      <sz val="12.5"/>
      <color indexed="12"/>
      <name val="ＭＳ Ｐ明朝"/>
      <family val="1"/>
      <charset val="128"/>
    </font>
    <font>
      <sz val="9"/>
      <name val="ＭＳ Ｐゴシック"/>
      <family val="3"/>
      <charset val="128"/>
    </font>
    <font>
      <b/>
      <sz val="16"/>
      <color indexed="81"/>
      <name val="ＭＳ Ｐゴシック"/>
      <family val="3"/>
      <charset val="128"/>
    </font>
    <font>
      <sz val="14"/>
      <name val="HGS創英角ｺﾞｼｯｸUB"/>
      <family val="3"/>
      <charset val="128"/>
    </font>
    <font>
      <sz val="9"/>
      <name val="HGS創英角ｺﾞｼｯｸUB"/>
      <family val="3"/>
      <charset val="128"/>
    </font>
    <font>
      <sz val="11"/>
      <name val="HGS創英角ｺﾞｼｯｸUB"/>
      <family val="3"/>
      <charset val="128"/>
    </font>
    <font>
      <sz val="8"/>
      <name val="HGS創英角ｺﾞｼｯｸUB"/>
      <family val="3"/>
      <charset val="128"/>
    </font>
    <font>
      <sz val="10.5"/>
      <name val="HGS創英角ｺﾞｼｯｸUB"/>
      <family val="3"/>
      <charset val="128"/>
    </font>
    <font>
      <sz val="9.5"/>
      <name val="HGS創英角ｺﾞｼｯｸUB"/>
      <family val="3"/>
      <charset val="128"/>
    </font>
    <font>
      <sz val="8"/>
      <color indexed="9"/>
      <name val="HGS創英角ｺﾞｼｯｸUB"/>
      <family val="3"/>
      <charset val="128"/>
    </font>
    <font>
      <strike/>
      <sz val="8"/>
      <color indexed="10"/>
      <name val="HGS創英角ｺﾞｼｯｸUB"/>
      <family val="3"/>
      <charset val="128"/>
    </font>
    <font>
      <sz val="24"/>
      <name val="HGS創英角ｺﾞｼｯｸUB"/>
      <family val="3"/>
      <charset val="128"/>
    </font>
    <font>
      <sz val="8"/>
      <color rgb="FFFF0000"/>
      <name val="HGS創英角ｺﾞｼｯｸUB"/>
      <family val="3"/>
      <charset val="128"/>
    </font>
    <font>
      <sz val="9"/>
      <color rgb="FFFF0000"/>
      <name val="HGS創英角ｺﾞｼｯｸUB"/>
      <family val="3"/>
      <charset val="128"/>
    </font>
    <font>
      <b/>
      <sz val="10"/>
      <name val="ＭＳ Ｐ明朝"/>
      <family val="1"/>
      <charset val="128"/>
    </font>
    <font>
      <b/>
      <sz val="7"/>
      <name val="ＭＳ Ｐ明朝"/>
      <family val="1"/>
      <charset val="128"/>
    </font>
    <font>
      <b/>
      <sz val="12"/>
      <name val="ＭＳ Ｐ明朝"/>
      <family val="1"/>
      <charset val="128"/>
    </font>
    <font>
      <b/>
      <sz val="9"/>
      <name val="ＭＳ Ｐ明朝"/>
      <family val="1"/>
      <charset val="128"/>
    </font>
    <font>
      <b/>
      <sz val="11"/>
      <name val="ＭＳ Ｐ明朝"/>
      <family val="1"/>
      <charset val="128"/>
    </font>
    <font>
      <b/>
      <sz val="11"/>
      <name val="ＭＳ Ｐゴシック"/>
      <family val="3"/>
      <charset val="128"/>
    </font>
    <font>
      <b/>
      <sz val="10"/>
      <name val="ＭＳ Ｐゴシック"/>
      <family val="3"/>
      <charset val="128"/>
    </font>
    <font>
      <b/>
      <sz val="8"/>
      <name val="ＭＳ Ｐ明朝"/>
      <family val="1"/>
      <charset val="128"/>
    </font>
    <font>
      <b/>
      <sz val="9"/>
      <name val="ＭＳ Ｐゴシック"/>
      <family val="3"/>
      <charset val="128"/>
    </font>
    <font>
      <b/>
      <sz val="12"/>
      <color indexed="81"/>
      <name val="ＭＳ Ｐゴシック"/>
      <family val="3"/>
      <charset val="128"/>
    </font>
    <font>
      <b/>
      <sz val="14"/>
      <color indexed="81"/>
      <name val="ＭＳ Ｐゴシック"/>
      <family val="3"/>
      <charset val="128"/>
    </font>
    <font>
      <sz val="10.5"/>
      <name val="ＭＳ Ｐゴシック"/>
      <family val="3"/>
      <charset val="128"/>
      <scheme val="minor"/>
    </font>
    <font>
      <sz val="8"/>
      <color theme="1" tint="4.9989318521683403E-2"/>
      <name val="HGS創英角ｺﾞｼｯｸUB"/>
      <family val="3"/>
      <charset val="128"/>
    </font>
    <font>
      <strike/>
      <sz val="8"/>
      <color rgb="FFFF0000"/>
      <name val="HGS創英角ｺﾞｼｯｸUB"/>
      <family val="3"/>
      <charset val="128"/>
    </font>
    <font>
      <sz val="8"/>
      <color theme="1"/>
      <name val="HGS創英角ｺﾞｼｯｸUB"/>
      <family val="3"/>
      <charset val="128"/>
    </font>
    <font>
      <sz val="9"/>
      <color theme="1"/>
      <name val="HGS創英角ｺﾞｼｯｸUB"/>
      <family val="3"/>
      <charset val="128"/>
    </font>
    <font>
      <strike/>
      <sz val="9"/>
      <color rgb="FFFF0000"/>
      <name val="HGS創英角ｺﾞｼｯｸUB"/>
      <family val="3"/>
      <charset val="128"/>
    </font>
    <font>
      <sz val="10"/>
      <name val="HGS創英角ｺﾞｼｯｸUB"/>
      <family val="3"/>
      <charset val="128"/>
    </font>
    <font>
      <sz val="14"/>
      <name val="ＭＳ Ｐゴシック"/>
      <family val="3"/>
      <charset val="128"/>
    </font>
    <font>
      <sz val="13"/>
      <name val="ＭＳ Ｐゴシック"/>
      <family val="3"/>
      <charset val="128"/>
    </font>
    <font>
      <sz val="20"/>
      <name val="ＭＳ Ｐ明朝"/>
      <family val="1"/>
      <charset val="128"/>
    </font>
    <font>
      <sz val="18"/>
      <name val="ＭＳ Ｐゴシック"/>
      <family val="3"/>
      <charset val="128"/>
    </font>
    <font>
      <b/>
      <sz val="12"/>
      <name val="ＭＳ Ｐゴシック"/>
      <family val="3"/>
      <charset val="128"/>
    </font>
    <font>
      <i/>
      <sz val="11"/>
      <name val="ＭＳ Ｐゴシック"/>
      <family val="3"/>
      <charset val="128"/>
    </font>
    <font>
      <u/>
      <sz val="11"/>
      <color indexed="12"/>
      <name val="ＭＳ Ｐゴシック"/>
      <family val="3"/>
      <charset val="128"/>
    </font>
    <font>
      <b/>
      <sz val="10"/>
      <color indexed="81"/>
      <name val="ＭＳ Ｐゴシック"/>
      <family val="3"/>
      <charset val="128"/>
    </font>
    <font>
      <b/>
      <i/>
      <sz val="11"/>
      <name val="ＭＳ Ｐゴシック"/>
      <family val="3"/>
      <charset val="128"/>
    </font>
    <font>
      <b/>
      <sz val="14"/>
      <name val="ＭＳ Ｐゴシック"/>
      <family val="3"/>
      <charset val="128"/>
    </font>
    <font>
      <sz val="12.5"/>
      <color rgb="FF0000FF"/>
      <name val="ＭＳ Ｐ明朝"/>
      <family val="1"/>
      <charset val="128"/>
    </font>
    <font>
      <b/>
      <u/>
      <sz val="12.5"/>
      <name val="ＭＳ Ｐ明朝"/>
      <family val="1"/>
      <charset val="128"/>
    </font>
    <font>
      <b/>
      <sz val="9"/>
      <color indexed="81"/>
      <name val="ＭＳ Ｐゴシック"/>
      <family val="3"/>
      <charset val="128"/>
    </font>
    <font>
      <u/>
      <sz val="11"/>
      <color theme="10"/>
      <name val="ＭＳ Ｐゴシック"/>
      <family val="3"/>
      <charset val="128"/>
    </font>
    <font>
      <u/>
      <sz val="12.5"/>
      <color theme="10"/>
      <name val="ＭＳ Ｐゴシック"/>
      <family val="3"/>
      <charset val="128"/>
    </font>
    <font>
      <sz val="9"/>
      <name val="ＭＳ Ｐ明朝"/>
      <family val="1"/>
      <charset val="128"/>
    </font>
    <font>
      <sz val="8"/>
      <name val="ＭＳ Ｐゴシック"/>
      <family val="3"/>
      <charset val="128"/>
    </font>
    <font>
      <b/>
      <u/>
      <sz val="11"/>
      <color theme="10"/>
      <name val="ＭＳ Ｐゴシック"/>
      <family val="3"/>
      <charset val="128"/>
    </font>
    <font>
      <sz val="12.5"/>
      <color rgb="FFFF0000"/>
      <name val="ＭＳ Ｐ明朝"/>
      <family val="1"/>
      <charset val="128"/>
    </font>
    <font>
      <b/>
      <sz val="12.5"/>
      <color rgb="FFFF0000"/>
      <name val="ＭＳ Ｐ明朝"/>
      <family val="1"/>
      <charset val="128"/>
    </font>
    <font>
      <u/>
      <sz val="12.5"/>
      <color rgb="FFFF0000"/>
      <name val="ＭＳ Ｐ明朝"/>
      <family val="1"/>
      <charset val="128"/>
    </font>
  </fonts>
  <fills count="10">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26"/>
        <bgColor indexed="64"/>
      </patternFill>
    </fill>
    <fill>
      <patternFill patternType="solid">
        <fgColor theme="0" tint="-0.249977111117893"/>
        <bgColor indexed="64"/>
      </patternFill>
    </fill>
    <fill>
      <patternFill patternType="solid">
        <fgColor rgb="FF66FFFF"/>
        <bgColor indexed="64"/>
      </patternFill>
    </fill>
    <fill>
      <patternFill patternType="solid">
        <fgColor theme="9" tint="0.39997558519241921"/>
        <bgColor indexed="64"/>
      </patternFill>
    </fill>
    <fill>
      <patternFill patternType="solid">
        <fgColor rgb="FFFFCCFF"/>
        <bgColor indexed="64"/>
      </patternFill>
    </fill>
    <fill>
      <patternFill patternType="solid">
        <fgColor rgb="FFFFFFCC"/>
        <bgColor indexed="64"/>
      </patternFill>
    </fill>
  </fills>
  <borders count="89">
    <border>
      <left/>
      <right/>
      <top/>
      <bottom/>
      <diagonal/>
    </border>
    <border>
      <left/>
      <right/>
      <top/>
      <bottom style="thin">
        <color indexed="64"/>
      </bottom>
      <diagonal/>
    </border>
    <border>
      <left/>
      <right style="thin">
        <color indexed="64"/>
      </right>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hair">
        <color indexed="64"/>
      </bottom>
      <diagonal/>
    </border>
    <border>
      <left/>
      <right/>
      <top style="hair">
        <color indexed="64"/>
      </top>
      <bottom/>
      <diagonal/>
    </border>
    <border>
      <left style="hair">
        <color indexed="64"/>
      </left>
      <right/>
      <top style="thin">
        <color indexed="64"/>
      </top>
      <bottom/>
      <diagonal/>
    </border>
    <border>
      <left style="hair">
        <color indexed="64"/>
      </left>
      <right/>
      <top style="hair">
        <color indexed="64"/>
      </top>
      <bottom/>
      <diagonal/>
    </border>
    <border>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hair">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style="hair">
        <color indexed="64"/>
      </left>
      <right style="hair">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diagonalDown="1">
      <left style="hair">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hair">
        <color indexed="64"/>
      </right>
      <top style="thin">
        <color indexed="64"/>
      </top>
      <bottom/>
      <diagonal style="hair">
        <color indexed="64"/>
      </diagonal>
    </border>
    <border diagonalDown="1">
      <left style="hair">
        <color indexed="64"/>
      </left>
      <right/>
      <top/>
      <bottom style="hair">
        <color indexed="64"/>
      </bottom>
      <diagonal style="hair">
        <color indexed="64"/>
      </diagonal>
    </border>
    <border diagonalDown="1">
      <left/>
      <right/>
      <top/>
      <bottom style="hair">
        <color indexed="64"/>
      </bottom>
      <diagonal style="hair">
        <color indexed="64"/>
      </diagonal>
    </border>
    <border diagonalDown="1">
      <left/>
      <right style="hair">
        <color indexed="64"/>
      </right>
      <top/>
      <bottom style="hair">
        <color indexed="64"/>
      </bottom>
      <diagonal style="hair">
        <color indexed="64"/>
      </diagonal>
    </border>
    <border>
      <left style="thin">
        <color indexed="64"/>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slantDashDot">
        <color rgb="FFFF0000"/>
      </left>
      <right/>
      <top style="slantDashDot">
        <color rgb="FFFF0000"/>
      </top>
      <bottom/>
      <diagonal/>
    </border>
    <border>
      <left/>
      <right/>
      <top style="slantDashDot">
        <color rgb="FFFF0000"/>
      </top>
      <bottom/>
      <diagonal/>
    </border>
    <border>
      <left/>
      <right style="slantDashDot">
        <color rgb="FFFF0000"/>
      </right>
      <top style="slantDashDot">
        <color rgb="FFFF0000"/>
      </top>
      <bottom/>
      <diagonal/>
    </border>
    <border>
      <left style="slantDashDot">
        <color rgb="FFFF0000"/>
      </left>
      <right/>
      <top/>
      <bottom/>
      <diagonal/>
    </border>
    <border>
      <left/>
      <right style="slantDashDot">
        <color rgb="FFFF0000"/>
      </right>
      <top/>
      <bottom/>
      <diagonal/>
    </border>
    <border>
      <left style="slantDashDot">
        <color rgb="FFFF0000"/>
      </left>
      <right/>
      <top/>
      <bottom style="slantDashDot">
        <color rgb="FFFF0000"/>
      </bottom>
      <diagonal/>
    </border>
    <border>
      <left/>
      <right/>
      <top/>
      <bottom style="slantDashDot">
        <color rgb="FFFF0000"/>
      </bottom>
      <diagonal/>
    </border>
    <border>
      <left/>
      <right style="slantDashDot">
        <color rgb="FFFF0000"/>
      </right>
      <top/>
      <bottom style="slantDashDot">
        <color rgb="FFFF0000"/>
      </bottom>
      <diagonal/>
    </border>
  </borders>
  <cellStyleXfs count="5">
    <xf numFmtId="0" fontId="0"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62" fillId="0" borderId="0" applyNumberFormat="0" applyFill="0" applyBorder="0" applyAlignment="0" applyProtection="0"/>
  </cellStyleXfs>
  <cellXfs count="1032">
    <xf numFmtId="0" fontId="0" fillId="0" borderId="0" xfId="0"/>
    <xf numFmtId="0" fontId="11" fillId="0" borderId="0" xfId="0" applyFont="1" applyAlignment="1">
      <alignment vertical="center"/>
    </xf>
    <xf numFmtId="0" fontId="11" fillId="0" borderId="0" xfId="0" applyFont="1" applyBorder="1" applyAlignment="1">
      <alignment vertical="center"/>
    </xf>
    <xf numFmtId="0" fontId="11" fillId="0" borderId="0" xfId="0" applyFont="1" applyFill="1" applyBorder="1" applyAlignment="1">
      <alignment vertical="center"/>
    </xf>
    <xf numFmtId="0" fontId="18" fillId="2" borderId="20" xfId="0" applyFont="1" applyFill="1" applyBorder="1" applyAlignment="1">
      <alignment horizontal="center" vertical="center"/>
    </xf>
    <xf numFmtId="0" fontId="18" fillId="2" borderId="21" xfId="0" applyFont="1" applyFill="1" applyBorder="1" applyAlignment="1">
      <alignment horizontal="center" vertical="center"/>
    </xf>
    <xf numFmtId="0" fontId="18" fillId="0" borderId="0" xfId="0" applyFont="1" applyAlignment="1">
      <alignment vertical="center"/>
    </xf>
    <xf numFmtId="0" fontId="18" fillId="3" borderId="20" xfId="0" applyFont="1" applyFill="1" applyBorder="1" applyAlignment="1">
      <alignment horizontal="center" vertical="center"/>
    </xf>
    <xf numFmtId="0" fontId="18" fillId="3" borderId="21" xfId="0" applyFont="1" applyFill="1" applyBorder="1" applyAlignment="1">
      <alignment horizontal="center" vertical="center"/>
    </xf>
    <xf numFmtId="176" fontId="1" fillId="2" borderId="20" xfId="0" applyNumberFormat="1" applyFont="1" applyFill="1" applyBorder="1" applyAlignment="1">
      <alignment horizontal="center" vertical="center"/>
    </xf>
    <xf numFmtId="176" fontId="18" fillId="3" borderId="20" xfId="0" applyNumberFormat="1" applyFont="1" applyFill="1" applyBorder="1" applyAlignment="1">
      <alignment horizontal="center" vertical="center"/>
    </xf>
    <xf numFmtId="176" fontId="9" fillId="2" borderId="20" xfId="0" applyNumberFormat="1" applyFont="1" applyFill="1" applyBorder="1" applyAlignment="1">
      <alignment horizontal="center" vertical="center"/>
    </xf>
    <xf numFmtId="0" fontId="18" fillId="0" borderId="0" xfId="0" applyFont="1" applyBorder="1" applyAlignment="1">
      <alignment vertical="center"/>
    </xf>
    <xf numFmtId="0" fontId="3" fillId="0" borderId="0" xfId="0" applyFont="1" applyFill="1" applyAlignment="1" applyProtection="1">
      <alignment vertical="center"/>
      <protection locked="0"/>
    </xf>
    <xf numFmtId="0" fontId="3" fillId="4" borderId="3" xfId="0" applyFont="1" applyFill="1" applyBorder="1" applyAlignment="1" applyProtection="1">
      <alignment vertical="center"/>
    </xf>
    <xf numFmtId="0" fontId="3" fillId="4" borderId="4" xfId="0" applyFont="1" applyFill="1" applyBorder="1" applyAlignment="1" applyProtection="1">
      <alignment vertical="center"/>
    </xf>
    <xf numFmtId="0" fontId="8" fillId="4" borderId="3" xfId="0" applyFont="1" applyFill="1" applyBorder="1" applyAlignment="1" applyProtection="1">
      <alignment vertical="center"/>
    </xf>
    <xf numFmtId="0" fontId="8" fillId="4" borderId="4" xfId="0" applyFont="1" applyFill="1" applyBorder="1" applyAlignment="1" applyProtection="1">
      <alignment vertical="center"/>
    </xf>
    <xf numFmtId="0" fontId="3" fillId="0" borderId="3" xfId="0" applyFont="1" applyFill="1" applyBorder="1" applyAlignment="1" applyProtection="1">
      <alignment vertical="center"/>
    </xf>
    <xf numFmtId="0" fontId="3" fillId="0" borderId="7" xfId="0" applyFont="1" applyFill="1" applyBorder="1" applyAlignment="1" applyProtection="1">
      <alignment vertical="center"/>
    </xf>
    <xf numFmtId="0" fontId="3" fillId="0" borderId="2" xfId="0" applyFont="1" applyFill="1" applyBorder="1" applyAlignment="1" applyProtection="1">
      <alignment vertical="center"/>
    </xf>
    <xf numFmtId="0" fontId="7" fillId="0" borderId="0" xfId="0" applyFont="1" applyFill="1" applyBorder="1" applyAlignment="1" applyProtection="1">
      <alignment horizontal="center" vertical="center"/>
    </xf>
    <xf numFmtId="0" fontId="3" fillId="0" borderId="8" xfId="0" applyFont="1" applyFill="1" applyBorder="1" applyAlignment="1" applyProtection="1">
      <alignment vertical="center"/>
    </xf>
    <xf numFmtId="0" fontId="3" fillId="4" borderId="24" xfId="0" applyFont="1" applyFill="1" applyBorder="1" applyAlignment="1" applyProtection="1">
      <alignment vertical="center" textRotation="255"/>
    </xf>
    <xf numFmtId="0" fontId="3" fillId="4" borderId="19" xfId="0" applyFont="1" applyFill="1" applyBorder="1" applyAlignment="1" applyProtection="1">
      <alignment vertical="center" textRotation="255"/>
    </xf>
    <xf numFmtId="0" fontId="3" fillId="0" borderId="17" xfId="0" applyFont="1" applyFill="1" applyBorder="1" applyAlignment="1" applyProtection="1">
      <alignment vertical="center"/>
    </xf>
    <xf numFmtId="0" fontId="3" fillId="0" borderId="4" xfId="0" applyFont="1" applyFill="1" applyBorder="1" applyAlignment="1" applyProtection="1">
      <alignment vertical="center"/>
    </xf>
    <xf numFmtId="0" fontId="3" fillId="0" borderId="18" xfId="0" applyFont="1" applyFill="1" applyBorder="1" applyAlignment="1" applyProtection="1">
      <alignment vertical="center"/>
    </xf>
    <xf numFmtId="0" fontId="3" fillId="0" borderId="16" xfId="0" applyFont="1" applyFill="1" applyBorder="1" applyAlignment="1" applyProtection="1">
      <alignment vertical="center"/>
    </xf>
    <xf numFmtId="0" fontId="3" fillId="0" borderId="13" xfId="0" applyFont="1" applyFill="1" applyBorder="1" applyAlignment="1" applyProtection="1">
      <alignment vertical="center"/>
    </xf>
    <xf numFmtId="0" fontId="3" fillId="0" borderId="19" xfId="0" applyFont="1" applyFill="1" applyBorder="1" applyAlignment="1" applyProtection="1">
      <alignment vertical="center"/>
    </xf>
    <xf numFmtId="0" fontId="3" fillId="0" borderId="9" xfId="0" applyFont="1" applyFill="1" applyBorder="1" applyAlignment="1" applyProtection="1">
      <alignment vertical="center"/>
    </xf>
    <xf numFmtId="0" fontId="0" fillId="0" borderId="7" xfId="0" applyFill="1" applyBorder="1" applyAlignment="1" applyProtection="1">
      <alignment vertical="center"/>
    </xf>
    <xf numFmtId="0" fontId="0" fillId="0" borderId="23" xfId="0" applyFill="1" applyBorder="1" applyAlignment="1" applyProtection="1">
      <alignment vertical="center"/>
    </xf>
    <xf numFmtId="0" fontId="0" fillId="0" borderId="22" xfId="0" applyFill="1" applyBorder="1" applyAlignment="1" applyProtection="1">
      <alignment vertical="center"/>
    </xf>
    <xf numFmtId="0" fontId="0" fillId="0" borderId="8" xfId="0" applyFill="1" applyBorder="1" applyAlignment="1" applyProtection="1">
      <alignment vertical="center"/>
    </xf>
    <xf numFmtId="0" fontId="3" fillId="4" borderId="25" xfId="0" quotePrefix="1" applyFont="1" applyFill="1" applyBorder="1" applyAlignment="1" applyProtection="1">
      <alignment horizontal="center" vertical="center"/>
    </xf>
    <xf numFmtId="0" fontId="8" fillId="0" borderId="3" xfId="0" applyFont="1" applyFill="1" applyBorder="1" applyAlignment="1" applyProtection="1">
      <alignment vertical="center" wrapText="1"/>
    </xf>
    <xf numFmtId="0" fontId="5" fillId="0" borderId="1" xfId="0" applyFont="1" applyFill="1" applyBorder="1" applyAlignment="1" applyProtection="1">
      <alignment vertical="center"/>
    </xf>
    <xf numFmtId="0" fontId="3" fillId="0" borderId="10" xfId="0" applyFont="1" applyFill="1" applyBorder="1" applyAlignment="1" applyProtection="1">
      <alignment vertical="center"/>
    </xf>
    <xf numFmtId="0" fontId="3" fillId="0" borderId="15" xfId="0" applyFont="1" applyFill="1" applyBorder="1" applyAlignment="1" applyProtection="1">
      <alignment vertical="center"/>
    </xf>
    <xf numFmtId="0" fontId="3" fillId="0" borderId="12" xfId="0" applyFont="1" applyFill="1" applyBorder="1" applyAlignment="1" applyProtection="1">
      <alignment vertical="center"/>
    </xf>
    <xf numFmtId="0" fontId="3" fillId="0" borderId="14" xfId="0" applyFont="1" applyFill="1" applyBorder="1" applyAlignment="1" applyProtection="1">
      <alignment vertical="center"/>
    </xf>
    <xf numFmtId="0" fontId="18" fillId="0" borderId="21" xfId="0" applyFont="1" applyBorder="1" applyAlignment="1">
      <alignment horizontal="distributed" vertical="center"/>
    </xf>
    <xf numFmtId="0" fontId="18" fillId="0" borderId="21" xfId="0" applyFont="1" applyBorder="1" applyAlignment="1">
      <alignment horizontal="distributed" vertical="center" shrinkToFit="1"/>
    </xf>
    <xf numFmtId="0" fontId="22" fillId="0" borderId="0" xfId="0" applyFont="1"/>
    <xf numFmtId="0" fontId="23" fillId="0" borderId="1" xfId="0" applyFont="1" applyBorder="1" applyAlignment="1">
      <alignment vertical="center"/>
    </xf>
    <xf numFmtId="0" fontId="22" fillId="0" borderId="34" xfId="0" applyFont="1" applyBorder="1" applyAlignment="1"/>
    <xf numFmtId="0" fontId="22" fillId="0" borderId="3" xfId="0" applyFont="1" applyBorder="1" applyAlignment="1"/>
    <xf numFmtId="0" fontId="22" fillId="0" borderId="7" xfId="0" applyFont="1" applyBorder="1" applyAlignment="1"/>
    <xf numFmtId="0" fontId="22" fillId="0" borderId="25" xfId="0" applyFont="1" applyBorder="1" applyAlignment="1"/>
    <xf numFmtId="0" fontId="22" fillId="0" borderId="0" xfId="0" applyFont="1" applyBorder="1" applyAlignment="1"/>
    <xf numFmtId="0" fontId="22" fillId="0" borderId="2" xfId="0" applyFont="1" applyBorder="1" applyAlignment="1"/>
    <xf numFmtId="0" fontId="22" fillId="0" borderId="24" xfId="0" applyFont="1" applyBorder="1" applyAlignment="1"/>
    <xf numFmtId="0" fontId="22" fillId="0" borderId="1" xfId="0" applyFont="1" applyBorder="1" applyAlignment="1"/>
    <xf numFmtId="0" fontId="22" fillId="0" borderId="8" xfId="0" applyFont="1" applyBorder="1" applyAlignment="1"/>
    <xf numFmtId="0" fontId="24" fillId="0" borderId="0" xfId="0" applyFont="1" applyAlignment="1">
      <alignment vertical="center"/>
    </xf>
    <xf numFmtId="0" fontId="24" fillId="0" borderId="0" xfId="0" applyFont="1"/>
    <xf numFmtId="0" fontId="24" fillId="0" borderId="3" xfId="0" applyFont="1" applyBorder="1" applyAlignment="1">
      <alignment vertical="center"/>
    </xf>
    <xf numFmtId="0" fontId="22" fillId="0" borderId="0" xfId="0" applyFont="1" applyAlignment="1">
      <alignment vertical="center"/>
    </xf>
    <xf numFmtId="0" fontId="23" fillId="0" borderId="0" xfId="0" applyFont="1" applyAlignment="1">
      <alignment vertical="center"/>
    </xf>
    <xf numFmtId="0" fontId="23" fillId="0" borderId="0" xfId="0" applyFont="1"/>
    <xf numFmtId="0" fontId="23" fillId="0" borderId="0" xfId="0" applyFont="1" applyAlignment="1"/>
    <xf numFmtId="0" fontId="21" fillId="0" borderId="34" xfId="0" applyFont="1" applyBorder="1" applyAlignment="1"/>
    <xf numFmtId="0" fontId="21" fillId="0" borderId="3" xfId="0" applyFont="1" applyBorder="1" applyAlignment="1"/>
    <xf numFmtId="0" fontId="21" fillId="0" borderId="7" xfId="0" applyFont="1" applyBorder="1" applyAlignment="1"/>
    <xf numFmtId="0" fontId="24" fillId="0" borderId="0" xfId="0" applyFont="1" applyBorder="1" applyAlignment="1">
      <alignment vertical="center"/>
    </xf>
    <xf numFmtId="0" fontId="24" fillId="0" borderId="1" xfId="0" applyFont="1" applyBorder="1"/>
    <xf numFmtId="0" fontId="24" fillId="0" borderId="0" xfId="0" applyFont="1" applyAlignment="1"/>
    <xf numFmtId="0" fontId="21" fillId="0" borderId="0" xfId="0" applyFont="1" applyAlignment="1"/>
    <xf numFmtId="0" fontId="21" fillId="0" borderId="0" xfId="0" applyFont="1"/>
    <xf numFmtId="0" fontId="23" fillId="0" borderId="0" xfId="0" applyFont="1" applyAlignment="1">
      <alignment horizontal="left"/>
    </xf>
    <xf numFmtId="0" fontId="21" fillId="0" borderId="0" xfId="0" applyFont="1" applyAlignment="1">
      <alignment vertical="center"/>
    </xf>
    <xf numFmtId="0" fontId="23" fillId="0" borderId="0" xfId="0" applyFont="1" applyBorder="1" applyAlignment="1">
      <alignment vertical="center"/>
    </xf>
    <xf numFmtId="0" fontId="44" fillId="0" borderId="0" xfId="0" applyFont="1" applyAlignment="1"/>
    <xf numFmtId="0" fontId="44" fillId="0" borderId="0" xfId="0" applyFont="1"/>
    <xf numFmtId="0" fontId="48" fillId="0" borderId="7" xfId="0" applyFont="1" applyBorder="1" applyAlignment="1">
      <alignment vertical="center"/>
    </xf>
    <xf numFmtId="178" fontId="48" fillId="0" borderId="1" xfId="0" applyNumberFormat="1" applyFont="1" applyBorder="1" applyAlignment="1">
      <alignment vertical="center"/>
    </xf>
    <xf numFmtId="178" fontId="48" fillId="0" borderId="8" xfId="0" applyNumberFormat="1" applyFont="1" applyBorder="1" applyAlignment="1">
      <alignment vertical="center"/>
    </xf>
    <xf numFmtId="0" fontId="48" fillId="0" borderId="3" xfId="0" applyNumberFormat="1" applyFont="1" applyBorder="1" applyAlignment="1">
      <alignment horizontal="right" vertical="center"/>
    </xf>
    <xf numFmtId="0" fontId="0" fillId="0" borderId="0" xfId="0" applyAlignment="1">
      <alignment horizontal="center" vertical="center"/>
    </xf>
    <xf numFmtId="0" fontId="49" fillId="0" borderId="0" xfId="0" applyFont="1" applyBorder="1" applyAlignment="1"/>
    <xf numFmtId="0" fontId="50" fillId="0" borderId="34" xfId="0" applyFont="1" applyBorder="1" applyAlignment="1">
      <alignment vertical="center"/>
    </xf>
    <xf numFmtId="0" fontId="50" fillId="0" borderId="7" xfId="0" applyFont="1" applyBorder="1" applyAlignment="1">
      <alignment vertical="center"/>
    </xf>
    <xf numFmtId="0" fontId="50" fillId="0" borderId="24" xfId="0" applyFont="1" applyBorder="1" applyAlignment="1">
      <alignment vertical="center"/>
    </xf>
    <xf numFmtId="0" fontId="50" fillId="0" borderId="8" xfId="0" applyFont="1" applyBorder="1" applyAlignment="1">
      <alignment vertical="center"/>
    </xf>
    <xf numFmtId="0" fontId="0" fillId="0" borderId="0" xfId="0" applyAlignment="1">
      <alignment vertical="top"/>
    </xf>
    <xf numFmtId="0" fontId="0" fillId="0" borderId="0" xfId="0" applyAlignment="1">
      <alignment vertical="center"/>
    </xf>
    <xf numFmtId="0" fontId="6" fillId="0" borderId="0" xfId="0" applyFont="1" applyAlignment="1">
      <alignment vertical="center"/>
    </xf>
    <xf numFmtId="0" fontId="6" fillId="0" borderId="0" xfId="0" applyFont="1"/>
    <xf numFmtId="0" fontId="6" fillId="0" borderId="0" xfId="0" applyFont="1" applyAlignment="1"/>
    <xf numFmtId="0" fontId="0" fillId="0" borderId="0" xfId="0" applyAlignment="1"/>
    <xf numFmtId="0" fontId="6" fillId="0" borderId="0" xfId="0" applyFont="1" applyFill="1" applyBorder="1" applyAlignment="1">
      <alignment vertical="center"/>
    </xf>
    <xf numFmtId="0" fontId="0" fillId="0" borderId="0" xfId="0" applyFill="1"/>
    <xf numFmtId="0" fontId="6" fillId="0" borderId="0" xfId="0" applyFont="1" applyBorder="1" applyAlignment="1"/>
    <xf numFmtId="183" fontId="0" fillId="0" borderId="0" xfId="0" applyNumberFormat="1" applyAlignment="1"/>
    <xf numFmtId="0" fontId="6" fillId="0" borderId="6" xfId="0" applyFont="1" applyBorder="1" applyAlignment="1"/>
    <xf numFmtId="0" fontId="6" fillId="0" borderId="30" xfId="0" applyFont="1" applyBorder="1" applyAlignment="1"/>
    <xf numFmtId="0" fontId="53" fillId="0" borderId="30" xfId="0" applyFont="1" applyBorder="1" applyAlignment="1"/>
    <xf numFmtId="0" fontId="49" fillId="0" borderId="0" xfId="0" applyFont="1" applyBorder="1" applyAlignment="1">
      <alignment vertical="center"/>
    </xf>
    <xf numFmtId="0" fontId="0" fillId="0" borderId="0" xfId="0" applyBorder="1" applyAlignment="1"/>
    <xf numFmtId="0" fontId="53" fillId="0" borderId="0" xfId="0" applyFont="1" applyBorder="1" applyAlignment="1"/>
    <xf numFmtId="0" fontId="6" fillId="0" borderId="0" xfId="0" applyFont="1" applyBorder="1" applyAlignment="1">
      <alignment horizontal="right"/>
    </xf>
    <xf numFmtId="186" fontId="6" fillId="0" borderId="0" xfId="0" applyNumberFormat="1" applyFont="1" applyBorder="1" applyAlignment="1"/>
    <xf numFmtId="38" fontId="6" fillId="0" borderId="0" xfId="0" applyNumberFormat="1" applyFont="1" applyBorder="1" applyAlignment="1"/>
    <xf numFmtId="0" fontId="0" fillId="0" borderId="0" xfId="0" applyBorder="1" applyAlignment="1">
      <alignment vertical="center"/>
    </xf>
    <xf numFmtId="0" fontId="36" fillId="0" borderId="0" xfId="0" applyFont="1"/>
    <xf numFmtId="38" fontId="0" fillId="0" borderId="0" xfId="1" applyFont="1"/>
    <xf numFmtId="0" fontId="0" fillId="0" borderId="0" xfId="0" applyFill="1" applyAlignment="1"/>
    <xf numFmtId="183" fontId="0" fillId="0" borderId="0" xfId="0" applyNumberFormat="1" applyFill="1" applyAlignment="1"/>
    <xf numFmtId="0" fontId="0" fillId="0" borderId="0" xfId="0" applyAlignment="1">
      <alignment horizontal="right"/>
    </xf>
    <xf numFmtId="0" fontId="0" fillId="0" borderId="0" xfId="0" applyAlignment="1">
      <alignment horizontal="center"/>
    </xf>
    <xf numFmtId="183" fontId="0" fillId="0" borderId="0" xfId="0" applyNumberFormat="1"/>
    <xf numFmtId="0" fontId="0" fillId="0" borderId="0" xfId="0" applyAlignment="1">
      <alignment horizontal="left"/>
    </xf>
    <xf numFmtId="38" fontId="0" fillId="0" borderId="0" xfId="0" applyNumberFormat="1"/>
    <xf numFmtId="38" fontId="0" fillId="0" borderId="0" xfId="1" applyFont="1" applyAlignment="1">
      <alignment horizontal="right"/>
    </xf>
    <xf numFmtId="178" fontId="0" fillId="0" borderId="0" xfId="0" applyNumberFormat="1"/>
    <xf numFmtId="178" fontId="0" fillId="0" borderId="0" xfId="0" applyNumberFormat="1" applyAlignment="1">
      <alignment horizontal="right"/>
    </xf>
    <xf numFmtId="38" fontId="0" fillId="0" borderId="0" xfId="1" applyFont="1" applyFill="1" applyAlignment="1">
      <alignment horizontal="right"/>
    </xf>
    <xf numFmtId="38" fontId="54" fillId="0" borderId="0" xfId="1" applyFont="1" applyAlignment="1">
      <alignment horizontal="right"/>
    </xf>
    <xf numFmtId="187" fontId="0" fillId="0" borderId="0" xfId="0" applyNumberFormat="1"/>
    <xf numFmtId="0" fontId="0" fillId="0" borderId="0" xfId="0" applyFont="1"/>
    <xf numFmtId="38" fontId="0" fillId="0" borderId="0" xfId="1" applyFont="1" applyFill="1"/>
    <xf numFmtId="184" fontId="0" fillId="0" borderId="0" xfId="3" applyNumberFormat="1" applyFont="1" applyFill="1" applyAlignment="1">
      <alignment horizontal="right"/>
    </xf>
    <xf numFmtId="38" fontId="54" fillId="0" borderId="0" xfId="1" applyFont="1" applyFill="1" applyAlignment="1">
      <alignment horizontal="right"/>
    </xf>
    <xf numFmtId="184" fontId="54" fillId="0" borderId="0" xfId="3" applyNumberFormat="1" applyFont="1" applyFill="1" applyAlignment="1">
      <alignment horizontal="right"/>
    </xf>
    <xf numFmtId="38" fontId="1" fillId="0" borderId="0" xfId="1" applyFont="1" applyFill="1"/>
    <xf numFmtId="0" fontId="0" fillId="0" borderId="0" xfId="0" applyFill="1" applyAlignment="1">
      <alignment horizontal="right"/>
    </xf>
    <xf numFmtId="0" fontId="54" fillId="0" borderId="0" xfId="0" applyFont="1" applyFill="1" applyAlignment="1">
      <alignment horizontal="right"/>
    </xf>
    <xf numFmtId="0" fontId="0" fillId="0" borderId="43" xfId="0" applyFill="1" applyBorder="1"/>
    <xf numFmtId="38" fontId="0" fillId="0" borderId="43" xfId="1" applyFont="1" applyBorder="1"/>
    <xf numFmtId="38" fontId="0" fillId="0" borderId="43" xfId="1" applyFont="1" applyFill="1" applyBorder="1"/>
    <xf numFmtId="38" fontId="36" fillId="6" borderId="43" xfId="1" applyFont="1" applyFill="1" applyBorder="1" applyAlignment="1">
      <alignment horizontal="right"/>
    </xf>
    <xf numFmtId="38" fontId="1" fillId="0" borderId="43" xfId="1" applyFont="1" applyFill="1" applyBorder="1" applyAlignment="1">
      <alignment horizontal="right"/>
    </xf>
    <xf numFmtId="186" fontId="0" fillId="0" borderId="43" xfId="3" applyNumberFormat="1" applyFont="1" applyFill="1" applyBorder="1" applyAlignment="1">
      <alignment horizontal="right"/>
    </xf>
    <xf numFmtId="38" fontId="0" fillId="0" borderId="43" xfId="1" applyFont="1" applyBorder="1" applyAlignment="1">
      <alignment horizontal="right"/>
    </xf>
    <xf numFmtId="38" fontId="0" fillId="0" borderId="43" xfId="1" applyFont="1" applyFill="1" applyBorder="1" applyAlignment="1">
      <alignment horizontal="right"/>
    </xf>
    <xf numFmtId="184" fontId="0" fillId="0" borderId="43" xfId="3" applyNumberFormat="1" applyFont="1" applyFill="1" applyBorder="1" applyAlignment="1">
      <alignment horizontal="right"/>
    </xf>
    <xf numFmtId="189" fontId="54" fillId="0" borderId="43" xfId="1" applyNumberFormat="1" applyFont="1" applyFill="1" applyBorder="1" applyAlignment="1">
      <alignment horizontal="right"/>
    </xf>
    <xf numFmtId="3" fontId="54" fillId="6" borderId="43" xfId="1" applyNumberFormat="1" applyFont="1" applyFill="1" applyBorder="1" applyAlignment="1">
      <alignment horizontal="right"/>
    </xf>
    <xf numFmtId="0" fontId="0" fillId="0" borderId="20" xfId="0" applyBorder="1"/>
    <xf numFmtId="191" fontId="0" fillId="0" borderId="0" xfId="0" applyNumberFormat="1"/>
    <xf numFmtId="38" fontId="54" fillId="0" borderId="0" xfId="1" applyFont="1" applyFill="1"/>
    <xf numFmtId="192" fontId="0" fillId="0" borderId="0" xfId="0" applyNumberFormat="1" applyBorder="1" applyAlignment="1"/>
    <xf numFmtId="0" fontId="0" fillId="0" borderId="20" xfId="0" applyBorder="1" applyAlignment="1">
      <alignment horizontal="center"/>
    </xf>
    <xf numFmtId="187" fontId="0" fillId="0" borderId="20" xfId="0" applyNumberFormat="1" applyBorder="1"/>
    <xf numFmtId="183" fontId="0" fillId="0" borderId="20" xfId="0" applyNumberFormat="1" applyBorder="1" applyAlignment="1">
      <alignment horizontal="center"/>
    </xf>
    <xf numFmtId="38" fontId="0" fillId="0" borderId="20" xfId="1" applyFont="1" applyBorder="1"/>
    <xf numFmtId="38" fontId="0" fillId="0" borderId="20" xfId="1" applyFont="1" applyBorder="1" applyAlignment="1">
      <alignment horizontal="right"/>
    </xf>
    <xf numFmtId="177" fontId="0" fillId="0" borderId="20" xfId="1" applyNumberFormat="1" applyFont="1" applyBorder="1" applyAlignment="1">
      <alignment horizontal="right"/>
    </xf>
    <xf numFmtId="9" fontId="0" fillId="0" borderId="20" xfId="3" applyFont="1" applyBorder="1"/>
    <xf numFmtId="38" fontId="0" fillId="0" borderId="20" xfId="0" applyNumberFormat="1" applyBorder="1" applyAlignment="1">
      <alignment horizontal="right"/>
    </xf>
    <xf numFmtId="38" fontId="0" fillId="0" borderId="20" xfId="0" applyNumberFormat="1" applyBorder="1"/>
    <xf numFmtId="0" fontId="0" fillId="0" borderId="20" xfId="0" applyBorder="1" applyAlignment="1">
      <alignment horizontal="right"/>
    </xf>
    <xf numFmtId="188" fontId="0" fillId="0" borderId="20" xfId="1" applyNumberFormat="1" applyFont="1" applyBorder="1"/>
    <xf numFmtId="0" fontId="36" fillId="0" borderId="43" xfId="0" applyFont="1" applyFill="1" applyBorder="1"/>
    <xf numFmtId="38" fontId="36" fillId="7" borderId="43" xfId="1" applyFont="1" applyFill="1" applyBorder="1" applyAlignment="1">
      <alignment horizontal="center" vertical="center"/>
    </xf>
    <xf numFmtId="0" fontId="36" fillId="7" borderId="43" xfId="0" applyFont="1" applyFill="1" applyBorder="1" applyAlignment="1">
      <alignment horizontal="center" vertical="center"/>
    </xf>
    <xf numFmtId="0" fontId="0" fillId="0" borderId="43" xfId="0" applyBorder="1" applyAlignment="1">
      <alignment vertical="center"/>
    </xf>
    <xf numFmtId="178" fontId="0" fillId="6" borderId="43" xfId="1" applyNumberFormat="1" applyFont="1" applyFill="1" applyBorder="1" applyAlignment="1">
      <alignment vertical="center"/>
    </xf>
    <xf numFmtId="178" fontId="0" fillId="0" borderId="43" xfId="1" applyNumberFormat="1" applyFont="1" applyFill="1" applyBorder="1" applyAlignment="1">
      <alignment vertical="center"/>
    </xf>
    <xf numFmtId="0" fontId="0" fillId="0" borderId="43" xfId="0" applyFill="1" applyBorder="1" applyAlignment="1">
      <alignment vertical="center"/>
    </xf>
    <xf numFmtId="178" fontId="1" fillId="0" borderId="43" xfId="1" applyNumberFormat="1" applyFont="1" applyFill="1" applyBorder="1" applyAlignment="1">
      <alignment vertical="center"/>
    </xf>
    <xf numFmtId="0" fontId="36" fillId="0" borderId="43" xfId="0" applyFont="1" applyFill="1" applyBorder="1" applyAlignment="1">
      <alignment vertical="center"/>
    </xf>
    <xf numFmtId="0" fontId="0" fillId="0" borderId="43" xfId="0" applyFont="1" applyFill="1" applyBorder="1" applyAlignment="1">
      <alignment vertical="center"/>
    </xf>
    <xf numFmtId="0" fontId="57" fillId="0" borderId="43" xfId="0" applyFont="1" applyFill="1" applyBorder="1" applyAlignment="1">
      <alignment vertical="center"/>
    </xf>
    <xf numFmtId="0" fontId="0" fillId="0" borderId="0" xfId="0" applyFill="1" applyAlignment="1">
      <alignment vertical="center"/>
    </xf>
    <xf numFmtId="0" fontId="54" fillId="0" borderId="0" xfId="0" applyFont="1" applyAlignment="1">
      <alignment vertical="center"/>
    </xf>
    <xf numFmtId="0" fontId="58" fillId="0" borderId="0" xfId="0" applyFont="1"/>
    <xf numFmtId="1" fontId="0" fillId="0" borderId="20" xfId="0" applyNumberFormat="1" applyBorder="1"/>
    <xf numFmtId="176" fontId="32" fillId="6" borderId="0" xfId="0" applyNumberFormat="1" applyFont="1" applyFill="1" applyBorder="1" applyAlignment="1" applyProtection="1">
      <alignment horizontal="center" vertical="center"/>
      <protection locked="0"/>
    </xf>
    <xf numFmtId="176" fontId="32" fillId="6" borderId="11" xfId="0" applyNumberFormat="1" applyFont="1" applyFill="1" applyBorder="1" applyAlignment="1" applyProtection="1">
      <alignment horizontal="center" vertical="center"/>
      <protection locked="0"/>
    </xf>
    <xf numFmtId="176" fontId="32" fillId="6" borderId="1" xfId="0" applyNumberFormat="1" applyFont="1" applyFill="1" applyBorder="1" applyAlignment="1" applyProtection="1">
      <alignment horizontal="center" vertical="center"/>
      <protection locked="0"/>
    </xf>
    <xf numFmtId="0" fontId="23" fillId="0" borderId="1" xfId="0" applyFont="1" applyBorder="1" applyAlignment="1">
      <alignment vertical="center"/>
    </xf>
    <xf numFmtId="0" fontId="45" fillId="0" borderId="0" xfId="0" applyFont="1" applyAlignment="1">
      <alignment vertical="center"/>
    </xf>
    <xf numFmtId="0" fontId="45" fillId="0" borderId="0" xfId="0" applyFont="1" applyAlignment="1"/>
    <xf numFmtId="0" fontId="12" fillId="0" borderId="0" xfId="0" applyFont="1" applyBorder="1" applyAlignment="1">
      <alignment vertical="center"/>
    </xf>
    <xf numFmtId="0" fontId="11" fillId="8" borderId="0" xfId="0" applyFont="1" applyFill="1" applyBorder="1" applyAlignment="1">
      <alignment vertical="center"/>
    </xf>
    <xf numFmtId="0" fontId="3" fillId="0" borderId="1"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0" xfId="0" applyFont="1" applyFill="1" applyBorder="1" applyAlignment="1" applyProtection="1">
      <alignment vertical="center"/>
    </xf>
    <xf numFmtId="0" fontId="0" fillId="0" borderId="3" xfId="0" applyFill="1" applyBorder="1" applyAlignment="1" applyProtection="1">
      <alignment horizontal="center" vertical="center"/>
    </xf>
    <xf numFmtId="0" fontId="63" fillId="8" borderId="0" xfId="4" applyFont="1" applyFill="1" applyBorder="1" applyAlignment="1">
      <alignment vertical="center"/>
    </xf>
    <xf numFmtId="0" fontId="3" fillId="0" borderId="0" xfId="0" applyFont="1" applyFill="1" applyAlignment="1" applyProtection="1">
      <alignment vertical="center"/>
    </xf>
    <xf numFmtId="0" fontId="3" fillId="0" borderId="1" xfId="0" applyFont="1" applyFill="1" applyBorder="1" applyAlignment="1" applyProtection="1">
      <alignment vertical="center"/>
    </xf>
    <xf numFmtId="0" fontId="3" fillId="0" borderId="26" xfId="0" applyFont="1" applyFill="1" applyBorder="1" applyAlignment="1" applyProtection="1">
      <alignment vertical="center"/>
    </xf>
    <xf numFmtId="0" fontId="3" fillId="0" borderId="22" xfId="0" applyFont="1" applyFill="1" applyBorder="1" applyAlignment="1" applyProtection="1">
      <alignment vertical="center"/>
    </xf>
    <xf numFmtId="0" fontId="3" fillId="0" borderId="24" xfId="0" applyFont="1" applyFill="1" applyBorder="1" applyAlignment="1" applyProtection="1">
      <alignment vertical="center"/>
    </xf>
    <xf numFmtId="0" fontId="4" fillId="0" borderId="0" xfId="0" applyFont="1" applyFill="1" applyBorder="1" applyAlignment="1" applyProtection="1">
      <alignment horizontal="distributed" vertical="center"/>
    </xf>
    <xf numFmtId="0" fontId="5" fillId="0" borderId="0" xfId="0" applyFont="1" applyFill="1" applyBorder="1" applyAlignment="1" applyProtection="1">
      <alignment horizontal="left" vertical="center" indent="1" shrinkToFit="1"/>
    </xf>
    <xf numFmtId="0" fontId="3" fillId="0" borderId="17" xfId="0" applyFont="1" applyFill="1" applyBorder="1" applyAlignment="1" applyProtection="1">
      <alignment horizontal="left" indent="1"/>
    </xf>
    <xf numFmtId="0" fontId="0" fillId="0" borderId="3" xfId="0" applyFill="1" applyBorder="1" applyAlignment="1" applyProtection="1">
      <alignment horizontal="left" indent="1"/>
    </xf>
    <xf numFmtId="179" fontId="34" fillId="0" borderId="3" xfId="0" applyNumberFormat="1" applyFont="1" applyFill="1" applyBorder="1" applyAlignment="1" applyProtection="1">
      <alignment vertical="center"/>
    </xf>
    <xf numFmtId="0" fontId="6" fillId="0" borderId="0" xfId="0" applyFont="1" applyFill="1" applyBorder="1" applyAlignment="1" applyProtection="1">
      <alignment horizontal="left" vertical="center" indent="1"/>
    </xf>
    <xf numFmtId="0" fontId="7" fillId="0" borderId="2" xfId="0" applyFont="1" applyFill="1" applyBorder="1" applyAlignment="1" applyProtection="1">
      <alignment vertical="center" wrapText="1"/>
    </xf>
    <xf numFmtId="0" fontId="6" fillId="0" borderId="1" xfId="0" applyFont="1" applyFill="1" applyBorder="1" applyAlignment="1" applyProtection="1">
      <alignment horizontal="left" vertical="center" indent="1"/>
    </xf>
    <xf numFmtId="0" fontId="7" fillId="0" borderId="8" xfId="0" applyFont="1" applyFill="1" applyBorder="1" applyAlignment="1" applyProtection="1">
      <alignment vertical="center" wrapText="1"/>
    </xf>
    <xf numFmtId="0" fontId="5" fillId="0" borderId="17" xfId="0" applyFont="1" applyFill="1" applyBorder="1" applyAlignment="1" applyProtection="1">
      <alignment horizontal="left" vertical="center" indent="1" shrinkToFit="1"/>
    </xf>
    <xf numFmtId="0" fontId="6" fillId="0" borderId="3" xfId="0" applyFont="1" applyFill="1" applyBorder="1" applyAlignment="1" applyProtection="1">
      <alignment horizontal="left" vertical="center" indent="1" shrinkToFit="1"/>
    </xf>
    <xf numFmtId="0" fontId="1" fillId="0" borderId="0" xfId="2" applyProtection="1">
      <alignment vertical="center"/>
    </xf>
    <xf numFmtId="0" fontId="5" fillId="0" borderId="3" xfId="0" applyFont="1" applyFill="1" applyBorder="1" applyAlignment="1" applyProtection="1">
      <alignment vertical="center"/>
    </xf>
    <xf numFmtId="0" fontId="32" fillId="0" borderId="0" xfId="0" applyFont="1" applyFill="1" applyAlignment="1" applyProtection="1">
      <alignment vertical="center"/>
    </xf>
    <xf numFmtId="0" fontId="4" fillId="0" borderId="0" xfId="0" applyFont="1" applyFill="1" applyBorder="1" applyAlignment="1" applyProtection="1">
      <alignment vertical="center"/>
    </xf>
    <xf numFmtId="176" fontId="32" fillId="6" borderId="0" xfId="0" applyNumberFormat="1" applyFont="1" applyFill="1" applyBorder="1" applyAlignment="1" applyProtection="1">
      <alignment horizontal="center" vertical="center"/>
    </xf>
    <xf numFmtId="0" fontId="3" fillId="0" borderId="17" xfId="0" applyFont="1" applyFill="1" applyBorder="1" applyAlignment="1" applyProtection="1">
      <alignment vertical="center" shrinkToFit="1"/>
    </xf>
    <xf numFmtId="0" fontId="3" fillId="0" borderId="3" xfId="0" applyFont="1" applyFill="1" applyBorder="1" applyAlignment="1" applyProtection="1">
      <alignment vertical="center" shrinkToFit="1"/>
    </xf>
    <xf numFmtId="0" fontId="3" fillId="0" borderId="7" xfId="0" applyFont="1" applyFill="1" applyBorder="1" applyAlignment="1" applyProtection="1">
      <alignment vertical="center" shrinkToFit="1"/>
    </xf>
    <xf numFmtId="0" fontId="3" fillId="0" borderId="12"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3" fillId="0" borderId="2" xfId="0" applyFont="1" applyFill="1" applyBorder="1" applyAlignment="1" applyProtection="1">
      <alignment vertical="center" shrinkToFit="1"/>
    </xf>
    <xf numFmtId="0" fontId="0" fillId="0" borderId="0" xfId="0" applyFill="1" applyBorder="1" applyAlignment="1" applyProtection="1">
      <alignment vertical="center"/>
    </xf>
    <xf numFmtId="0" fontId="3" fillId="0" borderId="14" xfId="0" applyFont="1" applyFill="1" applyBorder="1" applyAlignment="1" applyProtection="1">
      <alignment vertical="center" shrinkToFit="1"/>
    </xf>
    <xf numFmtId="0" fontId="3" fillId="0" borderId="8" xfId="0" applyFont="1" applyFill="1" applyBorder="1" applyAlignment="1" applyProtection="1">
      <alignment vertical="center" shrinkToFit="1"/>
    </xf>
    <xf numFmtId="176" fontId="32" fillId="6" borderId="11" xfId="0" applyNumberFormat="1" applyFont="1" applyFill="1" applyBorder="1" applyAlignment="1" applyProtection="1">
      <alignment horizontal="center" vertical="center"/>
    </xf>
    <xf numFmtId="176" fontId="32" fillId="6" borderId="1" xfId="0" applyNumberFormat="1" applyFont="1" applyFill="1" applyBorder="1" applyAlignment="1" applyProtection="1">
      <alignment horizontal="center" vertical="center"/>
    </xf>
    <xf numFmtId="0" fontId="3" fillId="0" borderId="0" xfId="0" quotePrefix="1" applyFont="1" applyFill="1" applyBorder="1" applyAlignment="1" applyProtection="1">
      <alignment horizontal="center" vertical="center"/>
    </xf>
    <xf numFmtId="0" fontId="8" fillId="0" borderId="0" xfId="0" applyFont="1" applyFill="1" applyBorder="1" applyAlignment="1" applyProtection="1">
      <alignment vertical="center" wrapText="1"/>
    </xf>
    <xf numFmtId="0" fontId="3" fillId="0" borderId="0" xfId="0" applyFont="1" applyFill="1" applyBorder="1" applyAlignment="1" applyProtection="1">
      <alignment horizontal="center" vertical="center" textRotation="255"/>
    </xf>
    <xf numFmtId="0" fontId="8" fillId="0" borderId="0" xfId="0" applyFont="1" applyFill="1" applyBorder="1" applyAlignment="1" applyProtection="1">
      <alignment horizontal="left" vertical="center" wrapText="1"/>
    </xf>
    <xf numFmtId="38" fontId="4" fillId="0" borderId="0" xfId="1" applyFont="1" applyFill="1" applyBorder="1" applyAlignment="1" applyProtection="1">
      <alignment vertical="center"/>
    </xf>
    <xf numFmtId="0" fontId="3" fillId="0" borderId="0" xfId="0" applyFont="1" applyFill="1" applyBorder="1" applyAlignment="1" applyProtection="1">
      <alignment vertical="center" textRotation="255"/>
    </xf>
    <xf numFmtId="0" fontId="5" fillId="0" borderId="0" xfId="0" applyFont="1" applyFill="1" applyBorder="1" applyAlignment="1" applyProtection="1">
      <alignment vertical="center"/>
    </xf>
    <xf numFmtId="0" fontId="3" fillId="0" borderId="1" xfId="0" applyFont="1" applyFill="1" applyBorder="1" applyAlignment="1" applyProtection="1">
      <alignment horizontal="center" vertical="center" textRotation="255"/>
    </xf>
    <xf numFmtId="0" fontId="64" fillId="0" borderId="17" xfId="0" applyFont="1" applyFill="1" applyBorder="1" applyAlignment="1" applyProtection="1">
      <alignment vertical="center"/>
    </xf>
    <xf numFmtId="0" fontId="65" fillId="0" borderId="11" xfId="0" applyFont="1" applyFill="1" applyBorder="1" applyAlignment="1" applyProtection="1">
      <alignment horizontal="center" vertical="center"/>
    </xf>
    <xf numFmtId="0" fontId="4" fillId="0" borderId="11" xfId="0" applyFont="1" applyFill="1" applyBorder="1" applyAlignment="1" applyProtection="1">
      <alignment horizontal="center" vertical="center"/>
    </xf>
    <xf numFmtId="0" fontId="64" fillId="0" borderId="3" xfId="0" applyFont="1" applyFill="1" applyBorder="1" applyAlignment="1" applyProtection="1">
      <alignment vertical="center"/>
    </xf>
    <xf numFmtId="0" fontId="66" fillId="8" borderId="0" xfId="4" applyFont="1" applyFill="1" applyBorder="1" applyAlignment="1">
      <alignment vertical="center"/>
    </xf>
    <xf numFmtId="0" fontId="5" fillId="0" borderId="0" xfId="0" applyFont="1" applyFill="1" applyAlignment="1" applyProtection="1">
      <alignment vertical="center"/>
    </xf>
    <xf numFmtId="0" fontId="5" fillId="0" borderId="0" xfId="0"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0" fontId="33" fillId="0" borderId="73" xfId="0" applyFont="1" applyFill="1" applyBorder="1" applyAlignment="1" applyProtection="1">
      <alignment vertical="center"/>
    </xf>
    <xf numFmtId="0" fontId="5" fillId="0" borderId="74" xfId="0" applyFont="1" applyFill="1" applyBorder="1" applyAlignment="1" applyProtection="1">
      <alignment vertical="center"/>
    </xf>
    <xf numFmtId="0" fontId="5" fillId="0" borderId="75" xfId="0" applyFont="1" applyFill="1" applyBorder="1" applyAlignment="1" applyProtection="1">
      <alignment vertical="center"/>
    </xf>
    <xf numFmtId="0" fontId="5" fillId="0" borderId="76" xfId="0" applyFont="1" applyFill="1" applyBorder="1" applyAlignment="1" applyProtection="1">
      <alignment horizontal="left" vertical="center"/>
    </xf>
    <xf numFmtId="0" fontId="5" fillId="0" borderId="77" xfId="0" applyFont="1" applyFill="1" applyBorder="1" applyAlignment="1" applyProtection="1">
      <alignment vertical="center"/>
    </xf>
    <xf numFmtId="0" fontId="5" fillId="0" borderId="78" xfId="0" applyFont="1" applyFill="1" applyBorder="1" applyAlignment="1" applyProtection="1">
      <alignment horizontal="left" vertical="center"/>
    </xf>
    <xf numFmtId="0" fontId="5" fillId="0" borderId="79" xfId="0" applyFont="1" applyFill="1" applyBorder="1" applyAlignment="1" applyProtection="1">
      <alignment horizontal="left" vertical="center"/>
    </xf>
    <xf numFmtId="0" fontId="5" fillId="0" borderId="79" xfId="0" applyFont="1" applyFill="1" applyBorder="1" applyAlignment="1" applyProtection="1">
      <alignment horizontal="center" vertical="center"/>
    </xf>
    <xf numFmtId="0" fontId="5" fillId="0" borderId="79" xfId="0" applyFont="1" applyFill="1" applyBorder="1" applyAlignment="1" applyProtection="1">
      <alignment vertical="center"/>
    </xf>
    <xf numFmtId="0" fontId="5" fillId="0" borderId="80" xfId="0" applyFont="1" applyFill="1" applyBorder="1" applyAlignment="1" applyProtection="1">
      <alignment vertical="center"/>
    </xf>
    <xf numFmtId="0" fontId="11" fillId="9" borderId="0" xfId="0" applyFont="1" applyFill="1" applyBorder="1" applyAlignment="1">
      <alignment vertical="center"/>
    </xf>
    <xf numFmtId="0" fontId="12" fillId="9" borderId="81" xfId="0" applyFont="1" applyFill="1" applyBorder="1" applyAlignment="1">
      <alignment vertical="center"/>
    </xf>
    <xf numFmtId="0" fontId="11" fillId="9" borderId="82" xfId="0" applyFont="1" applyFill="1" applyBorder="1" applyAlignment="1">
      <alignment vertical="center"/>
    </xf>
    <xf numFmtId="0" fontId="11" fillId="9" borderId="83" xfId="0" applyFont="1" applyFill="1" applyBorder="1" applyAlignment="1">
      <alignment vertical="center"/>
    </xf>
    <xf numFmtId="0" fontId="11" fillId="9" borderId="84" xfId="0" applyFont="1" applyFill="1" applyBorder="1" applyAlignment="1">
      <alignment vertical="center"/>
    </xf>
    <xf numFmtId="0" fontId="11" fillId="9" borderId="85" xfId="0" applyFont="1" applyFill="1" applyBorder="1" applyAlignment="1">
      <alignment vertical="center"/>
    </xf>
    <xf numFmtId="0" fontId="11" fillId="9" borderId="86" xfId="0" applyFont="1" applyFill="1" applyBorder="1" applyAlignment="1">
      <alignment vertical="center"/>
    </xf>
    <xf numFmtId="0" fontId="11" fillId="9" borderId="87" xfId="0" applyFont="1" applyFill="1" applyBorder="1" applyAlignment="1">
      <alignment vertical="center"/>
    </xf>
    <xf numFmtId="0" fontId="11" fillId="9" borderId="88" xfId="0" applyFont="1" applyFill="1" applyBorder="1" applyAlignment="1">
      <alignment vertical="center"/>
    </xf>
    <xf numFmtId="0" fontId="67" fillId="0" borderId="0" xfId="0" applyFont="1" applyBorder="1" applyAlignment="1">
      <alignment vertical="center"/>
    </xf>
    <xf numFmtId="0" fontId="3" fillId="0" borderId="10" xfId="0" applyFont="1" applyFill="1" applyBorder="1" applyAlignment="1" applyProtection="1">
      <alignment horizontal="center" vertical="center"/>
    </xf>
    <xf numFmtId="0" fontId="3" fillId="0" borderId="11"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0" fontId="3" fillId="0" borderId="23"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17" xfId="0" applyFont="1" applyFill="1" applyBorder="1" applyAlignment="1" applyProtection="1">
      <alignment horizontal="center" vertical="center"/>
    </xf>
    <xf numFmtId="0" fontId="0" fillId="0" borderId="3" xfId="0" applyFill="1" applyBorder="1" applyAlignment="1" applyProtection="1">
      <alignment vertical="center"/>
    </xf>
    <xf numFmtId="0" fontId="0" fillId="0" borderId="4" xfId="0" applyFill="1" applyBorder="1" applyAlignment="1" applyProtection="1">
      <alignment vertical="center"/>
    </xf>
    <xf numFmtId="0" fontId="3" fillId="0" borderId="7" xfId="0" applyFont="1" applyFill="1" applyBorder="1" applyAlignment="1" applyProtection="1">
      <alignment horizontal="center" vertical="center"/>
    </xf>
    <xf numFmtId="0" fontId="3" fillId="0" borderId="0" xfId="0" applyFont="1" applyFill="1" applyBorder="1" applyAlignment="1" applyProtection="1">
      <alignment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vertical="center"/>
    </xf>
    <xf numFmtId="0" fontId="3" fillId="4" borderId="24" xfId="0" applyFont="1" applyFill="1" applyBorder="1" applyAlignment="1" applyProtection="1">
      <alignment horizontal="center" vertical="center"/>
    </xf>
    <xf numFmtId="0" fontId="3" fillId="4" borderId="1" xfId="0" applyFont="1" applyFill="1" applyBorder="1" applyAlignment="1" applyProtection="1">
      <alignment horizontal="center" vertical="center"/>
    </xf>
    <xf numFmtId="0" fontId="3" fillId="4" borderId="19" xfId="0" applyFont="1" applyFill="1" applyBorder="1" applyAlignment="1" applyProtection="1">
      <alignment horizontal="center" vertical="center"/>
    </xf>
    <xf numFmtId="0" fontId="3" fillId="4" borderId="9"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23"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7" xfId="0" applyFont="1" applyFill="1" applyBorder="1" applyAlignment="1" applyProtection="1">
      <alignment horizontal="center" vertical="center"/>
    </xf>
    <xf numFmtId="0" fontId="3" fillId="0" borderId="0" xfId="0" applyFont="1" applyFill="1" applyBorder="1" applyAlignment="1" applyProtection="1">
      <alignment vertical="center"/>
    </xf>
    <xf numFmtId="0" fontId="3" fillId="0" borderId="3" xfId="0" applyFont="1" applyFill="1" applyBorder="1" applyAlignment="1" applyProtection="1">
      <alignment vertical="center"/>
    </xf>
    <xf numFmtId="0" fontId="3" fillId="4" borderId="9" xfId="0" applyFont="1" applyFill="1" applyBorder="1" applyAlignment="1" applyProtection="1">
      <alignment horizontal="center" vertical="center"/>
    </xf>
    <xf numFmtId="0" fontId="3" fillId="4" borderId="25" xfId="0" quotePrefix="1" applyFont="1" applyFill="1" applyBorder="1" applyAlignment="1" applyProtection="1">
      <alignment vertical="center"/>
    </xf>
    <xf numFmtId="0" fontId="3" fillId="4" borderId="9" xfId="0" applyFont="1" applyFill="1" applyBorder="1" applyAlignment="1" applyProtection="1">
      <alignment vertical="center"/>
    </xf>
    <xf numFmtId="0" fontId="3" fillId="4" borderId="24" xfId="0" quotePrefix="1" applyFont="1" applyFill="1" applyBorder="1" applyAlignment="1" applyProtection="1">
      <alignment horizontal="center" vertical="center"/>
    </xf>
    <xf numFmtId="0" fontId="3" fillId="0" borderId="12" xfId="0" applyFont="1" applyFill="1" applyBorder="1" applyAlignment="1" applyProtection="1">
      <alignment vertical="center" shrinkToFit="1"/>
    </xf>
    <xf numFmtId="0" fontId="3" fillId="0" borderId="14" xfId="0" applyFont="1" applyFill="1" applyBorder="1" applyAlignment="1" applyProtection="1">
      <alignment vertical="center" shrinkToFit="1"/>
    </xf>
    <xf numFmtId="0" fontId="3" fillId="4" borderId="19" xfId="0" applyFont="1" applyFill="1" applyBorder="1" applyAlignment="1" applyProtection="1">
      <alignment horizontal="center" vertical="center"/>
    </xf>
    <xf numFmtId="0" fontId="10" fillId="0" borderId="0" xfId="0" applyFont="1" applyBorder="1" applyAlignment="1">
      <alignment horizontal="center" vertical="center"/>
    </xf>
    <xf numFmtId="49" fontId="5" fillId="6" borderId="17" xfId="0" applyNumberFormat="1" applyFont="1" applyFill="1" applyBorder="1" applyAlignment="1" applyProtection="1">
      <alignment horizontal="center" vertical="center"/>
    </xf>
    <xf numFmtId="49" fontId="6" fillId="6" borderId="3" xfId="0" applyNumberFormat="1" applyFont="1" applyFill="1" applyBorder="1" applyAlignment="1" applyProtection="1">
      <alignment horizontal="center" vertical="center"/>
    </xf>
    <xf numFmtId="49" fontId="6" fillId="6" borderId="7" xfId="0" applyNumberFormat="1" applyFont="1" applyFill="1" applyBorder="1" applyAlignment="1" applyProtection="1">
      <alignment horizontal="center" vertical="center"/>
    </xf>
    <xf numFmtId="49" fontId="6" fillId="6" borderId="14" xfId="0" applyNumberFormat="1" applyFont="1" applyFill="1" applyBorder="1" applyAlignment="1" applyProtection="1">
      <alignment horizontal="center" vertical="center"/>
    </xf>
    <xf numFmtId="49" fontId="6" fillId="6" borderId="1" xfId="0" applyNumberFormat="1" applyFont="1" applyFill="1" applyBorder="1" applyAlignment="1" applyProtection="1">
      <alignment horizontal="center" vertical="center"/>
    </xf>
    <xf numFmtId="49" fontId="6" fillId="6" borderId="8" xfId="0" applyNumberFormat="1"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3" fillId="0" borderId="33" xfId="0" applyFont="1" applyFill="1" applyBorder="1" applyAlignment="1" applyProtection="1">
      <alignment horizontal="center" vertical="center"/>
    </xf>
    <xf numFmtId="0" fontId="3" fillId="0" borderId="30" xfId="0" applyFont="1" applyFill="1" applyBorder="1" applyAlignment="1" applyProtection="1">
      <alignment horizontal="center" vertical="center"/>
    </xf>
    <xf numFmtId="0" fontId="3" fillId="0" borderId="31"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0" fontId="0" fillId="0" borderId="16" xfId="0" applyFill="1" applyBorder="1" applyAlignment="1" applyProtection="1">
      <alignment horizontal="center" vertical="center"/>
    </xf>
    <xf numFmtId="0" fontId="0" fillId="0" borderId="13" xfId="0" applyFill="1" applyBorder="1" applyAlignment="1" applyProtection="1">
      <alignment horizontal="center" vertical="center"/>
    </xf>
    <xf numFmtId="0" fontId="0" fillId="0" borderId="10" xfId="0" applyFill="1" applyBorder="1" applyAlignment="1" applyProtection="1">
      <alignment horizontal="center" vertical="center"/>
    </xf>
    <xf numFmtId="0" fontId="0" fillId="0" borderId="11" xfId="0" applyFill="1" applyBorder="1" applyAlignment="1" applyProtection="1">
      <alignment horizontal="center" vertical="center"/>
    </xf>
    <xf numFmtId="0" fontId="0" fillId="0" borderId="15" xfId="0" applyFill="1" applyBorder="1" applyAlignment="1" applyProtection="1">
      <alignment horizontal="center" vertical="center"/>
    </xf>
    <xf numFmtId="0" fontId="33" fillId="6" borderId="29" xfId="1" applyNumberFormat="1" applyFont="1" applyFill="1" applyBorder="1" applyAlignment="1" applyProtection="1">
      <alignment horizontal="right" vertical="center"/>
    </xf>
    <xf numFmtId="0" fontId="33" fillId="6" borderId="30" xfId="1" applyNumberFormat="1" applyFont="1" applyFill="1" applyBorder="1" applyAlignment="1" applyProtection="1">
      <alignment horizontal="right" vertical="center"/>
    </xf>
    <xf numFmtId="0" fontId="4" fillId="4" borderId="0" xfId="0" applyFont="1" applyFill="1" applyBorder="1" applyAlignment="1" applyProtection="1">
      <alignment horizontal="distributed" vertical="center"/>
    </xf>
    <xf numFmtId="0" fontId="33" fillId="6" borderId="0" xfId="0" applyFont="1" applyFill="1" applyBorder="1" applyAlignment="1" applyProtection="1">
      <alignment horizontal="left" vertical="center" indent="1" shrinkToFit="1"/>
    </xf>
    <xf numFmtId="0" fontId="33" fillId="6" borderId="0" xfId="0" applyFont="1" applyFill="1" applyBorder="1" applyAlignment="1" applyProtection="1">
      <alignment horizontal="left" vertical="center" shrinkToFit="1"/>
    </xf>
    <xf numFmtId="0" fontId="3" fillId="0" borderId="17"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3" fillId="0" borderId="11" xfId="0" applyFont="1" applyFill="1" applyBorder="1" applyAlignment="1" applyProtection="1">
      <alignment horizontal="center" vertical="center"/>
    </xf>
    <xf numFmtId="193" fontId="31" fillId="0" borderId="16" xfId="0" applyNumberFormat="1" applyFont="1" applyFill="1" applyBorder="1" applyAlignment="1" applyProtection="1">
      <alignment horizontal="center" vertical="center"/>
    </xf>
    <xf numFmtId="193" fontId="31" fillId="0" borderId="1" xfId="0" applyNumberFormat="1"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6" xfId="0" applyFont="1" applyFill="1" applyBorder="1" applyAlignment="1" applyProtection="1">
      <alignment horizontal="center" vertical="center"/>
    </xf>
    <xf numFmtId="0" fontId="3" fillId="0" borderId="22" xfId="0" applyFont="1" applyFill="1" applyBorder="1" applyAlignment="1" applyProtection="1">
      <alignment horizontal="center" vertical="center"/>
    </xf>
    <xf numFmtId="0" fontId="3" fillId="0" borderId="24"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8" xfId="0" applyFont="1" applyFill="1" applyBorder="1" applyAlignment="1" applyProtection="1">
      <alignment horizontal="center" vertical="center"/>
    </xf>
    <xf numFmtId="0" fontId="3" fillId="4" borderId="34" xfId="0" quotePrefix="1" applyFont="1" applyFill="1" applyBorder="1" applyAlignment="1" applyProtection="1">
      <alignment horizontal="center" vertical="center"/>
    </xf>
    <xf numFmtId="0" fontId="3" fillId="4" borderId="3" xfId="0" applyFont="1" applyFill="1" applyBorder="1" applyAlignment="1" applyProtection="1">
      <alignment horizontal="center" vertical="center"/>
    </xf>
    <xf numFmtId="0" fontId="3" fillId="4" borderId="5" xfId="0" applyFont="1" applyFill="1" applyBorder="1" applyAlignment="1" applyProtection="1">
      <alignment horizontal="center" vertical="center"/>
    </xf>
    <xf numFmtId="0" fontId="3" fillId="4" borderId="6" xfId="0" applyFont="1" applyFill="1" applyBorder="1" applyAlignment="1" applyProtection="1">
      <alignment horizontal="center" vertical="center"/>
    </xf>
    <xf numFmtId="0" fontId="3" fillId="4" borderId="39" xfId="0" applyFont="1" applyFill="1" applyBorder="1" applyAlignment="1" applyProtection="1">
      <alignment horizontal="center" vertical="center"/>
    </xf>
    <xf numFmtId="0" fontId="3" fillId="4" borderId="29" xfId="0" applyFont="1" applyFill="1" applyBorder="1" applyAlignment="1" applyProtection="1">
      <alignment horizontal="center" vertical="center"/>
    </xf>
    <xf numFmtId="0" fontId="3" fillId="4" borderId="30" xfId="0" applyFont="1" applyFill="1" applyBorder="1" applyAlignment="1" applyProtection="1">
      <alignment horizontal="center" vertical="center"/>
    </xf>
    <xf numFmtId="0" fontId="3" fillId="4" borderId="40" xfId="0" applyFont="1" applyFill="1" applyBorder="1" applyAlignment="1" applyProtection="1">
      <alignment horizontal="center" vertical="center"/>
    </xf>
    <xf numFmtId="49" fontId="31" fillId="6" borderId="6" xfId="0" applyNumberFormat="1" applyFont="1" applyFill="1" applyBorder="1" applyAlignment="1" applyProtection="1">
      <alignment horizontal="center" vertical="center"/>
    </xf>
    <xf numFmtId="49" fontId="31" fillId="6" borderId="30" xfId="0" applyNumberFormat="1" applyFont="1" applyFill="1" applyBorder="1" applyAlignment="1" applyProtection="1">
      <alignment horizontal="center" vertical="center"/>
    </xf>
    <xf numFmtId="49" fontId="5" fillId="0" borderId="6" xfId="0" applyNumberFormat="1" applyFont="1" applyFill="1" applyBorder="1" applyAlignment="1" applyProtection="1">
      <alignment vertical="center"/>
    </xf>
    <xf numFmtId="49" fontId="5" fillId="0" borderId="30" xfId="0" applyNumberFormat="1" applyFont="1" applyFill="1" applyBorder="1" applyAlignment="1" applyProtection="1">
      <alignment vertical="center"/>
    </xf>
    <xf numFmtId="0" fontId="3" fillId="4" borderId="34" xfId="0" applyFont="1" applyFill="1" applyBorder="1" applyAlignment="1" applyProtection="1">
      <alignment horizontal="center" vertical="center"/>
    </xf>
    <xf numFmtId="0" fontId="3" fillId="4" borderId="25" xfId="0" applyFont="1" applyFill="1" applyBorder="1" applyAlignment="1" applyProtection="1">
      <alignment horizontal="center" vertical="center"/>
    </xf>
    <xf numFmtId="0" fontId="3" fillId="4" borderId="3" xfId="0" applyFont="1" applyFill="1" applyBorder="1" applyAlignment="1" applyProtection="1">
      <alignment horizontal="distributed" vertical="center"/>
    </xf>
    <xf numFmtId="0" fontId="3" fillId="4" borderId="0" xfId="0" applyFont="1" applyFill="1" applyBorder="1" applyAlignment="1" applyProtection="1">
      <alignment horizontal="distributed" vertical="center"/>
    </xf>
    <xf numFmtId="0" fontId="3" fillId="4" borderId="7" xfId="0" applyFont="1" applyFill="1" applyBorder="1" applyAlignment="1" applyProtection="1">
      <alignment horizontal="center" vertical="center"/>
    </xf>
    <xf numFmtId="0" fontId="3" fillId="4" borderId="2" xfId="0" applyFont="1" applyFill="1" applyBorder="1" applyAlignment="1" applyProtection="1">
      <alignment horizontal="center" vertical="center"/>
    </xf>
    <xf numFmtId="0" fontId="3" fillId="4" borderId="41" xfId="0" applyFont="1" applyFill="1" applyBorder="1" applyAlignment="1" applyProtection="1">
      <alignment horizontal="center" vertical="center"/>
    </xf>
    <xf numFmtId="0" fontId="3" fillId="4" borderId="36" xfId="0" applyFont="1" applyFill="1" applyBorder="1" applyAlignment="1" applyProtection="1">
      <alignment horizontal="center" vertical="center"/>
    </xf>
    <xf numFmtId="0" fontId="3" fillId="4" borderId="6" xfId="0" applyFont="1" applyFill="1" applyBorder="1" applyAlignment="1" applyProtection="1">
      <alignment horizontal="distributed" vertical="center"/>
    </xf>
    <xf numFmtId="0" fontId="3" fillId="4" borderId="30" xfId="0" applyFont="1" applyFill="1" applyBorder="1" applyAlignment="1" applyProtection="1">
      <alignment horizontal="distributed" vertical="center"/>
    </xf>
    <xf numFmtId="0" fontId="3" fillId="4" borderId="33" xfId="0" applyFont="1" applyFill="1" applyBorder="1" applyAlignment="1" applyProtection="1">
      <alignment horizontal="center" vertical="center"/>
    </xf>
    <xf numFmtId="0" fontId="3" fillId="4" borderId="31" xfId="0" applyFont="1" applyFill="1" applyBorder="1" applyAlignment="1" applyProtection="1">
      <alignment horizontal="center" vertical="center"/>
    </xf>
    <xf numFmtId="49" fontId="31" fillId="6" borderId="39" xfId="0" applyNumberFormat="1" applyFont="1" applyFill="1" applyBorder="1" applyAlignment="1" applyProtection="1">
      <alignment horizontal="center" vertical="center"/>
    </xf>
    <xf numFmtId="49" fontId="31" fillId="6" borderId="42" xfId="0" applyNumberFormat="1" applyFont="1" applyFill="1" applyBorder="1" applyAlignment="1" applyProtection="1">
      <alignment horizontal="center" vertical="center"/>
    </xf>
    <xf numFmtId="49" fontId="31" fillId="6" borderId="40" xfId="0" applyNumberFormat="1" applyFont="1" applyFill="1" applyBorder="1" applyAlignment="1" applyProtection="1">
      <alignment horizontal="center" vertical="center"/>
    </xf>
    <xf numFmtId="49" fontId="31" fillId="6" borderId="43" xfId="0" applyNumberFormat="1" applyFont="1" applyFill="1" applyBorder="1" applyAlignment="1" applyProtection="1">
      <alignment horizontal="center" vertical="center"/>
    </xf>
    <xf numFmtId="0" fontId="3" fillId="4" borderId="35" xfId="0" applyFont="1" applyFill="1" applyBorder="1" applyAlignment="1" applyProtection="1">
      <alignment horizontal="center" vertical="center" textRotation="255"/>
    </xf>
    <xf numFmtId="179" fontId="34" fillId="6" borderId="3" xfId="0" applyNumberFormat="1" applyFont="1" applyFill="1" applyBorder="1" applyAlignment="1" applyProtection="1">
      <alignment horizontal="center" vertical="center"/>
    </xf>
    <xf numFmtId="0" fontId="3" fillId="4" borderId="53" xfId="0" applyFont="1" applyFill="1" applyBorder="1" applyAlignment="1" applyProtection="1">
      <alignment horizontal="distributed" vertical="center"/>
    </xf>
    <xf numFmtId="0" fontId="3" fillId="4" borderId="11" xfId="0" applyFont="1" applyFill="1" applyBorder="1" applyAlignment="1" applyProtection="1">
      <alignment horizontal="distributed" vertical="center"/>
    </xf>
    <xf numFmtId="0" fontId="3" fillId="4" borderId="15" xfId="0" applyFont="1" applyFill="1" applyBorder="1" applyAlignment="1" applyProtection="1">
      <alignment horizontal="distributed" vertical="center"/>
    </xf>
    <xf numFmtId="49" fontId="4" fillId="6" borderId="10" xfId="0" applyNumberFormat="1" applyFont="1" applyFill="1" applyBorder="1" applyAlignment="1" applyProtection="1">
      <alignment horizontal="left"/>
    </xf>
    <xf numFmtId="49" fontId="4" fillId="6" borderId="11" xfId="0" applyNumberFormat="1" applyFont="1" applyFill="1" applyBorder="1" applyAlignment="1" applyProtection="1">
      <alignment horizontal="left"/>
    </xf>
    <xf numFmtId="49" fontId="4" fillId="6" borderId="15" xfId="0" applyNumberFormat="1" applyFont="1" applyFill="1" applyBorder="1" applyAlignment="1" applyProtection="1">
      <alignment horizontal="left"/>
    </xf>
    <xf numFmtId="0" fontId="35" fillId="6" borderId="12" xfId="0" applyFont="1" applyFill="1" applyBorder="1" applyAlignment="1" applyProtection="1">
      <alignment horizontal="left" vertical="center" indent="1" shrinkToFit="1"/>
    </xf>
    <xf numFmtId="0" fontId="36" fillId="6" borderId="0" xfId="0" applyFont="1" applyFill="1" applyBorder="1" applyAlignment="1" applyProtection="1">
      <alignment horizontal="left" vertical="center" indent="1" shrinkToFit="1"/>
    </xf>
    <xf numFmtId="0" fontId="36" fillId="6" borderId="12" xfId="0" applyFont="1" applyFill="1" applyBorder="1" applyAlignment="1" applyProtection="1">
      <alignment horizontal="left" vertical="center" indent="1" shrinkToFit="1"/>
    </xf>
    <xf numFmtId="0" fontId="36" fillId="6" borderId="14" xfId="0" applyFont="1" applyFill="1" applyBorder="1" applyAlignment="1" applyProtection="1">
      <alignment horizontal="left" vertical="center" indent="1" shrinkToFit="1"/>
    </xf>
    <xf numFmtId="0" fontId="36" fillId="6" borderId="1" xfId="0" applyFont="1" applyFill="1" applyBorder="1" applyAlignment="1" applyProtection="1">
      <alignment horizontal="left" vertical="center" indent="1" shrinkToFit="1"/>
    </xf>
    <xf numFmtId="0" fontId="3" fillId="4" borderId="0" xfId="0" applyFont="1" applyFill="1" applyBorder="1" applyAlignment="1" applyProtection="1">
      <alignment horizontal="center" vertical="center"/>
    </xf>
    <xf numFmtId="0" fontId="3" fillId="4" borderId="9" xfId="0" applyFont="1" applyFill="1" applyBorder="1" applyAlignment="1" applyProtection="1">
      <alignment horizontal="center" vertical="center"/>
    </xf>
    <xf numFmtId="0" fontId="3" fillId="4" borderId="24" xfId="0" applyFont="1" applyFill="1" applyBorder="1" applyAlignment="1" applyProtection="1">
      <alignment horizontal="center" vertical="center"/>
    </xf>
    <xf numFmtId="0" fontId="3" fillId="4" borderId="1" xfId="0" applyFont="1" applyFill="1" applyBorder="1" applyAlignment="1" applyProtection="1">
      <alignment horizontal="center" vertical="center"/>
    </xf>
    <xf numFmtId="0" fontId="3" fillId="4" borderId="19" xfId="0" applyFont="1" applyFill="1" applyBorder="1" applyAlignment="1" applyProtection="1">
      <alignment horizontal="center" vertical="center"/>
    </xf>
    <xf numFmtId="49" fontId="35" fillId="6" borderId="18" xfId="0" applyNumberFormat="1" applyFont="1" applyFill="1" applyBorder="1" applyAlignment="1" applyProtection="1">
      <alignment horizontal="left" vertical="center" shrinkToFit="1"/>
    </xf>
    <xf numFmtId="49" fontId="35" fillId="6" borderId="16" xfId="0" applyNumberFormat="1" applyFont="1" applyFill="1" applyBorder="1" applyAlignment="1" applyProtection="1">
      <alignment horizontal="left" vertical="center" shrinkToFit="1"/>
    </xf>
    <xf numFmtId="49" fontId="35" fillId="6" borderId="13" xfId="0" applyNumberFormat="1" applyFont="1" applyFill="1" applyBorder="1" applyAlignment="1" applyProtection="1">
      <alignment horizontal="left" vertical="center" shrinkToFit="1"/>
    </xf>
    <xf numFmtId="49" fontId="35" fillId="6" borderId="14" xfId="0" applyNumberFormat="1" applyFont="1" applyFill="1" applyBorder="1" applyAlignment="1" applyProtection="1">
      <alignment horizontal="left" vertical="center" shrinkToFit="1"/>
    </xf>
    <xf numFmtId="49" fontId="35" fillId="6" borderId="1" xfId="0" applyNumberFormat="1" applyFont="1" applyFill="1" applyBorder="1" applyAlignment="1" applyProtection="1">
      <alignment horizontal="left" vertical="center" shrinkToFit="1"/>
    </xf>
    <xf numFmtId="49" fontId="35" fillId="6" borderId="19" xfId="0" applyNumberFormat="1" applyFont="1" applyFill="1" applyBorder="1" applyAlignment="1" applyProtection="1">
      <alignment horizontal="left" vertical="center" shrinkToFit="1"/>
    </xf>
    <xf numFmtId="0" fontId="3" fillId="4" borderId="44" xfId="0" applyFont="1" applyFill="1" applyBorder="1" applyAlignment="1" applyProtection="1">
      <alignment horizontal="center" vertical="center"/>
    </xf>
    <xf numFmtId="0" fontId="3" fillId="4" borderId="32" xfId="0" applyFont="1" applyFill="1" applyBorder="1" applyAlignment="1" applyProtection="1">
      <alignment horizontal="center" vertical="center"/>
    </xf>
    <xf numFmtId="0" fontId="3" fillId="4" borderId="45" xfId="0" applyFont="1" applyFill="1" applyBorder="1" applyAlignment="1" applyProtection="1">
      <alignment horizontal="center" vertical="center"/>
    </xf>
    <xf numFmtId="49" fontId="31" fillId="6" borderId="32" xfId="0" applyNumberFormat="1" applyFont="1" applyFill="1" applyBorder="1" applyAlignment="1" applyProtection="1">
      <alignment horizontal="center" vertical="center"/>
    </xf>
    <xf numFmtId="49" fontId="5" fillId="0" borderId="32" xfId="0" applyNumberFormat="1" applyFont="1" applyFill="1" applyBorder="1" applyAlignment="1" applyProtection="1">
      <alignment vertical="center"/>
    </xf>
    <xf numFmtId="49" fontId="31" fillId="6" borderId="45" xfId="0" applyNumberFormat="1" applyFont="1" applyFill="1" applyBorder="1" applyAlignment="1" applyProtection="1">
      <alignment horizontal="center" vertical="center"/>
    </xf>
    <xf numFmtId="49" fontId="31" fillId="6" borderId="46" xfId="0" applyNumberFormat="1" applyFont="1" applyFill="1" applyBorder="1" applyAlignment="1" applyProtection="1">
      <alignment horizontal="center" vertical="center"/>
    </xf>
    <xf numFmtId="0" fontId="3" fillId="4" borderId="25" xfId="0" applyFont="1" applyFill="1" applyBorder="1" applyAlignment="1" applyProtection="1">
      <alignment horizontal="center" vertical="center" wrapText="1"/>
    </xf>
    <xf numFmtId="0" fontId="35" fillId="6" borderId="12" xfId="0" applyFont="1" applyFill="1" applyBorder="1" applyAlignment="1" applyProtection="1">
      <alignment horizontal="left" vertical="center" shrinkToFit="1"/>
    </xf>
    <xf numFmtId="0" fontId="35" fillId="6" borderId="0" xfId="0" applyFont="1" applyFill="1" applyBorder="1" applyAlignment="1" applyProtection="1">
      <alignment horizontal="left" vertical="center" shrinkToFit="1"/>
    </xf>
    <xf numFmtId="0" fontId="35" fillId="6" borderId="9" xfId="0" applyFont="1" applyFill="1" applyBorder="1" applyAlignment="1" applyProtection="1">
      <alignment horizontal="left" vertical="center" shrinkToFit="1"/>
    </xf>
    <xf numFmtId="0" fontId="35" fillId="6" borderId="14" xfId="0" applyFont="1" applyFill="1" applyBorder="1" applyAlignment="1" applyProtection="1">
      <alignment horizontal="left" vertical="center" shrinkToFit="1"/>
    </xf>
    <xf numFmtId="0" fontId="35" fillId="6" borderId="1" xfId="0" applyFont="1" applyFill="1" applyBorder="1" applyAlignment="1" applyProtection="1">
      <alignment horizontal="left" vertical="center" shrinkToFit="1"/>
    </xf>
    <xf numFmtId="0" fontId="35" fillId="6" borderId="19" xfId="0" applyFont="1" applyFill="1" applyBorder="1" applyAlignment="1" applyProtection="1">
      <alignment horizontal="left" vertical="center" shrinkToFit="1"/>
    </xf>
    <xf numFmtId="38" fontId="31" fillId="6" borderId="3" xfId="1" applyNumberFormat="1" applyFont="1" applyFill="1" applyBorder="1" applyAlignment="1" applyProtection="1">
      <alignment vertical="center"/>
    </xf>
    <xf numFmtId="38" fontId="31" fillId="6" borderId="1" xfId="1" applyNumberFormat="1" applyFont="1" applyFill="1" applyBorder="1" applyAlignment="1" applyProtection="1">
      <alignment vertical="center"/>
    </xf>
    <xf numFmtId="0" fontId="3" fillId="0" borderId="3" xfId="0" applyFont="1" applyFill="1" applyBorder="1" applyAlignment="1" applyProtection="1">
      <alignment horizontal="right" vertical="center"/>
    </xf>
    <xf numFmtId="0" fontId="3" fillId="0" borderId="1" xfId="0" applyFont="1" applyFill="1" applyBorder="1" applyAlignment="1" applyProtection="1">
      <alignment horizontal="right" vertical="center"/>
    </xf>
    <xf numFmtId="0" fontId="31" fillId="6" borderId="17" xfId="0" applyFont="1" applyFill="1" applyBorder="1" applyAlignment="1" applyProtection="1">
      <alignment horizontal="right" vertical="center"/>
    </xf>
    <xf numFmtId="0" fontId="37" fillId="6" borderId="3" xfId="0" applyFont="1" applyFill="1" applyBorder="1" applyAlignment="1" applyProtection="1">
      <alignment horizontal="right" vertical="center"/>
    </xf>
    <xf numFmtId="0" fontId="37" fillId="6" borderId="14" xfId="0" applyFont="1" applyFill="1" applyBorder="1" applyAlignment="1" applyProtection="1">
      <alignment horizontal="right" vertical="center"/>
    </xf>
    <xf numFmtId="0" fontId="37" fillId="6" borderId="1" xfId="0" applyFont="1" applyFill="1" applyBorder="1" applyAlignment="1" applyProtection="1">
      <alignment horizontal="right" vertical="center"/>
    </xf>
    <xf numFmtId="178" fontId="31" fillId="6" borderId="3" xfId="0" applyNumberFormat="1" applyFont="1" applyFill="1" applyBorder="1" applyAlignment="1" applyProtection="1">
      <alignment horizontal="center" vertical="center"/>
    </xf>
    <xf numFmtId="178" fontId="31" fillId="6" borderId="1" xfId="0" applyNumberFormat="1" applyFont="1" applyFill="1" applyBorder="1" applyAlignment="1" applyProtection="1">
      <alignment horizontal="center" vertical="center"/>
    </xf>
    <xf numFmtId="0" fontId="3" fillId="4" borderId="34" xfId="0" quotePrefix="1" applyFont="1" applyFill="1" applyBorder="1" applyAlignment="1" applyProtection="1">
      <alignment horizontal="center" vertical="center" wrapText="1"/>
    </xf>
    <xf numFmtId="0" fontId="3" fillId="4" borderId="4" xfId="0" quotePrefix="1"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12"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1" fillId="6" borderId="3" xfId="0" applyFont="1" applyFill="1" applyBorder="1" applyAlignment="1" applyProtection="1">
      <alignment horizontal="center" vertical="center"/>
    </xf>
    <xf numFmtId="0" fontId="31" fillId="6" borderId="0" xfId="0" applyFont="1" applyFill="1" applyBorder="1" applyAlignment="1" applyProtection="1">
      <alignment horizontal="center" vertical="center"/>
    </xf>
    <xf numFmtId="0" fontId="3" fillId="4" borderId="26" xfId="0" applyFont="1" applyFill="1" applyBorder="1" applyAlignment="1" applyProtection="1">
      <alignment horizontal="center" vertical="center" textRotation="255" wrapText="1"/>
    </xf>
    <xf numFmtId="0" fontId="3" fillId="4" borderId="13" xfId="0" applyFont="1" applyFill="1" applyBorder="1" applyAlignment="1" applyProtection="1">
      <alignment horizontal="center" vertical="center" textRotation="255" wrapText="1"/>
    </xf>
    <xf numFmtId="0" fontId="3" fillId="4" borderId="25" xfId="0" applyFont="1" applyFill="1" applyBorder="1" applyAlignment="1" applyProtection="1">
      <alignment horizontal="center" vertical="center" textRotation="255" wrapText="1"/>
    </xf>
    <xf numFmtId="0" fontId="3" fillId="4" borderId="9" xfId="0" applyFont="1" applyFill="1" applyBorder="1" applyAlignment="1" applyProtection="1">
      <alignment horizontal="center" vertical="center" textRotation="255" wrapText="1"/>
    </xf>
    <xf numFmtId="0" fontId="3" fillId="4" borderId="24" xfId="0" applyFont="1" applyFill="1" applyBorder="1" applyAlignment="1" applyProtection="1">
      <alignment horizontal="center" vertical="center" textRotation="255" wrapText="1"/>
    </xf>
    <xf numFmtId="0" fontId="3" fillId="4" borderId="19" xfId="0" applyFont="1" applyFill="1" applyBorder="1" applyAlignment="1" applyProtection="1">
      <alignment horizontal="center" vertical="center" textRotation="255" wrapText="1"/>
    </xf>
    <xf numFmtId="0" fontId="3" fillId="0" borderId="0" xfId="0" applyFont="1" applyFill="1" applyBorder="1" applyAlignment="1" applyProtection="1">
      <alignment vertical="center"/>
    </xf>
    <xf numFmtId="178" fontId="31" fillId="6" borderId="0" xfId="0" applyNumberFormat="1" applyFont="1" applyFill="1" applyBorder="1" applyAlignment="1" applyProtection="1">
      <alignment horizontal="center" vertical="center"/>
    </xf>
    <xf numFmtId="0" fontId="32" fillId="6" borderId="0" xfId="0" applyFont="1" applyFill="1" applyBorder="1" applyAlignment="1" applyProtection="1">
      <alignment horizontal="center" vertical="center" shrinkToFit="1"/>
    </xf>
    <xf numFmtId="0" fontId="3" fillId="0" borderId="3" xfId="0" applyFont="1" applyFill="1" applyBorder="1" applyAlignment="1" applyProtection="1">
      <alignment vertical="center"/>
    </xf>
    <xf numFmtId="0" fontId="37" fillId="6" borderId="0" xfId="0" applyFont="1" applyFill="1" applyBorder="1" applyAlignment="1" applyProtection="1">
      <alignment horizontal="center" vertical="center"/>
    </xf>
    <xf numFmtId="0" fontId="3" fillId="4" borderId="25" xfId="0" applyFont="1" applyFill="1" applyBorder="1" applyAlignment="1" applyProtection="1">
      <alignment horizontal="center" vertical="center" textRotation="255"/>
    </xf>
    <xf numFmtId="0" fontId="3" fillId="4" borderId="9" xfId="0" applyFont="1" applyFill="1" applyBorder="1" applyAlignment="1" applyProtection="1">
      <alignment horizontal="center" vertical="center" textRotation="255"/>
    </xf>
    <xf numFmtId="0" fontId="3" fillId="4" borderId="24" xfId="0" applyFont="1" applyFill="1" applyBorder="1" applyAlignment="1" applyProtection="1">
      <alignment horizontal="center" vertical="center" textRotation="255"/>
    </xf>
    <xf numFmtId="0" fontId="3" fillId="4" borderId="19" xfId="0" applyFont="1" applyFill="1" applyBorder="1" applyAlignment="1" applyProtection="1">
      <alignment horizontal="center" vertical="center" textRotation="255"/>
    </xf>
    <xf numFmtId="0" fontId="3" fillId="0" borderId="13"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0" fontId="3" fillId="0" borderId="19" xfId="0" applyFont="1" applyFill="1" applyBorder="1" applyAlignment="1" applyProtection="1">
      <alignment horizontal="center" vertical="center"/>
    </xf>
    <xf numFmtId="0" fontId="0" fillId="4" borderId="9" xfId="0" applyFill="1" applyBorder="1" applyAlignment="1" applyProtection="1">
      <alignment horizontal="center" vertical="center" textRotation="255"/>
    </xf>
    <xf numFmtId="0" fontId="0" fillId="4" borderId="25" xfId="0" applyFill="1" applyBorder="1" applyAlignment="1" applyProtection="1">
      <alignment horizontal="center" vertical="center" textRotation="255"/>
    </xf>
    <xf numFmtId="0" fontId="0" fillId="4" borderId="24" xfId="0" applyFill="1" applyBorder="1" applyAlignment="1" applyProtection="1">
      <alignment horizontal="center" vertical="center" textRotation="255"/>
    </xf>
    <xf numFmtId="0" fontId="0" fillId="4" borderId="19" xfId="0" applyFill="1" applyBorder="1" applyAlignment="1" applyProtection="1">
      <alignment horizontal="center" vertical="center" textRotation="255"/>
    </xf>
    <xf numFmtId="0" fontId="3" fillId="0" borderId="15" xfId="0" applyFont="1" applyFill="1" applyBorder="1" applyAlignment="1" applyProtection="1">
      <alignment horizontal="center" vertical="center"/>
    </xf>
    <xf numFmtId="0" fontId="3" fillId="0" borderId="23"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3" fillId="0" borderId="7" xfId="0" applyFont="1" applyFill="1" applyBorder="1" applyAlignment="1" applyProtection="1">
      <alignment horizontal="center" vertical="center"/>
    </xf>
    <xf numFmtId="0" fontId="3" fillId="4" borderId="27" xfId="0" quotePrefix="1" applyFont="1" applyFill="1" applyBorder="1" applyAlignment="1" applyProtection="1">
      <alignment horizontal="center" vertical="center"/>
    </xf>
    <xf numFmtId="0" fontId="3" fillId="4" borderId="28" xfId="0" applyFont="1" applyFill="1" applyBorder="1" applyAlignment="1" applyProtection="1">
      <alignment horizontal="center" vertical="center"/>
    </xf>
    <xf numFmtId="0" fontId="3" fillId="0" borderId="42" xfId="0" applyFont="1" applyFill="1" applyBorder="1" applyAlignment="1" applyProtection="1">
      <alignment horizontal="center" vertical="center" textRotation="255"/>
    </xf>
    <xf numFmtId="0" fontId="3" fillId="0" borderId="43" xfId="0" applyFont="1" applyFill="1" applyBorder="1" applyAlignment="1" applyProtection="1">
      <alignment horizontal="center" vertical="center" textRotation="255"/>
    </xf>
    <xf numFmtId="0" fontId="0" fillId="0" borderId="3" xfId="0" applyFill="1" applyBorder="1" applyAlignment="1" applyProtection="1">
      <alignment horizontal="center" vertical="center"/>
    </xf>
    <xf numFmtId="0" fontId="0" fillId="0" borderId="4" xfId="0" applyFill="1" applyBorder="1" applyAlignment="1" applyProtection="1">
      <alignment horizontal="center" vertical="center"/>
    </xf>
    <xf numFmtId="0" fontId="33" fillId="6" borderId="17" xfId="1" applyNumberFormat="1" applyFont="1" applyFill="1" applyBorder="1" applyAlignment="1" applyProtection="1">
      <alignment horizontal="right" vertical="center"/>
    </xf>
    <xf numFmtId="0" fontId="33" fillId="6" borderId="3" xfId="1" applyNumberFormat="1" applyFont="1" applyFill="1" applyBorder="1" applyAlignment="1" applyProtection="1">
      <alignment horizontal="right" vertical="center"/>
    </xf>
    <xf numFmtId="0" fontId="33" fillId="6" borderId="10" xfId="1" applyNumberFormat="1" applyFont="1" applyFill="1" applyBorder="1" applyAlignment="1" applyProtection="1">
      <alignment horizontal="right" vertical="center"/>
    </xf>
    <xf numFmtId="0" fontId="33" fillId="6" borderId="11" xfId="1" applyNumberFormat="1" applyFont="1" applyFill="1" applyBorder="1" applyAlignment="1" applyProtection="1">
      <alignment horizontal="right" vertical="center"/>
    </xf>
    <xf numFmtId="0" fontId="3" fillId="4" borderId="4" xfId="0" quotePrefix="1" applyFont="1" applyFill="1" applyBorder="1" applyAlignment="1" applyProtection="1">
      <alignment horizontal="center" vertical="center"/>
    </xf>
    <xf numFmtId="0" fontId="7" fillId="0" borderId="17" xfId="0" applyFont="1" applyFill="1" applyBorder="1" applyAlignment="1" applyProtection="1">
      <alignment horizontal="left" vertical="center" wrapText="1" indent="1"/>
    </xf>
    <xf numFmtId="0" fontId="7" fillId="0" borderId="3" xfId="0" applyFont="1" applyFill="1" applyBorder="1" applyAlignment="1" applyProtection="1">
      <alignment horizontal="left" vertical="center" wrapText="1" indent="1"/>
    </xf>
    <xf numFmtId="0" fontId="7" fillId="0" borderId="7" xfId="0" applyFont="1" applyFill="1" applyBorder="1" applyAlignment="1" applyProtection="1">
      <alignment horizontal="left" vertical="center" wrapText="1" indent="1"/>
    </xf>
    <xf numFmtId="0" fontId="7" fillId="0" borderId="10" xfId="0" applyFont="1" applyFill="1" applyBorder="1" applyAlignment="1" applyProtection="1">
      <alignment horizontal="left" vertical="center" wrapText="1" indent="1"/>
    </xf>
    <xf numFmtId="0" fontId="7" fillId="0" borderId="11" xfId="0" applyFont="1" applyFill="1" applyBorder="1" applyAlignment="1" applyProtection="1">
      <alignment horizontal="left" vertical="center" wrapText="1" indent="1"/>
    </xf>
    <xf numFmtId="0" fontId="7" fillId="0" borderId="23" xfId="0" applyFont="1" applyFill="1" applyBorder="1" applyAlignment="1" applyProtection="1">
      <alignment horizontal="left" vertical="center" wrapText="1" indent="1"/>
    </xf>
    <xf numFmtId="0" fontId="33" fillId="6" borderId="5" xfId="0" applyFont="1" applyFill="1" applyBorder="1" applyAlignment="1" applyProtection="1">
      <alignment horizontal="right" vertical="center"/>
    </xf>
    <xf numFmtId="0" fontId="33" fillId="6" borderId="6" xfId="0" applyFont="1" applyFill="1" applyBorder="1" applyAlignment="1" applyProtection="1">
      <alignment horizontal="right" vertical="center"/>
    </xf>
    <xf numFmtId="0" fontId="33" fillId="6" borderId="18" xfId="0" applyFont="1" applyFill="1" applyBorder="1" applyAlignment="1" applyProtection="1">
      <alignment horizontal="right" vertical="center"/>
    </xf>
    <xf numFmtId="0" fontId="33" fillId="6" borderId="16" xfId="0" applyFont="1" applyFill="1" applyBorder="1" applyAlignment="1" applyProtection="1">
      <alignment horizontal="right" vertical="center"/>
    </xf>
    <xf numFmtId="0" fontId="33" fillId="0" borderId="29" xfId="1" applyNumberFormat="1" applyFont="1" applyFill="1" applyBorder="1" applyAlignment="1" applyProtection="1">
      <alignment horizontal="right" vertical="center"/>
    </xf>
    <xf numFmtId="0" fontId="33" fillId="0" borderId="30" xfId="1" applyNumberFormat="1" applyFont="1" applyFill="1" applyBorder="1" applyAlignment="1" applyProtection="1">
      <alignment horizontal="right" vertical="center"/>
    </xf>
    <xf numFmtId="0" fontId="33" fillId="0" borderId="44" xfId="1" applyNumberFormat="1" applyFont="1" applyFill="1" applyBorder="1" applyAlignment="1" applyProtection="1">
      <alignment horizontal="right" vertical="center"/>
    </xf>
    <xf numFmtId="0" fontId="33" fillId="0" borderId="32" xfId="1" applyNumberFormat="1" applyFont="1" applyFill="1" applyBorder="1" applyAlignment="1" applyProtection="1">
      <alignment horizontal="right" vertical="center"/>
    </xf>
    <xf numFmtId="0" fontId="33" fillId="0" borderId="18" xfId="1" applyNumberFormat="1" applyFont="1" applyFill="1" applyBorder="1" applyAlignment="1" applyProtection="1">
      <alignment horizontal="right" vertical="center"/>
    </xf>
    <xf numFmtId="0" fontId="33" fillId="0" borderId="16" xfId="1" applyNumberFormat="1" applyFont="1" applyFill="1" applyBorder="1" applyAlignment="1" applyProtection="1">
      <alignment horizontal="right" vertical="center"/>
    </xf>
    <xf numFmtId="0" fontId="33" fillId="0" borderId="29" xfId="0" applyFont="1" applyFill="1" applyBorder="1" applyAlignment="1" applyProtection="1">
      <alignment horizontal="right" vertical="center"/>
    </xf>
    <xf numFmtId="0" fontId="33" fillId="0" borderId="30" xfId="0" applyFont="1" applyFill="1" applyBorder="1" applyAlignment="1" applyProtection="1">
      <alignment horizontal="right" vertical="center"/>
    </xf>
    <xf numFmtId="0" fontId="3" fillId="0" borderId="32" xfId="0" applyFont="1" applyFill="1" applyBorder="1" applyAlignment="1" applyProtection="1">
      <alignment horizontal="center" vertical="center"/>
    </xf>
    <xf numFmtId="0" fontId="3" fillId="0" borderId="38" xfId="0" applyFont="1" applyFill="1" applyBorder="1" applyAlignment="1" applyProtection="1">
      <alignment horizontal="center" vertical="center"/>
    </xf>
    <xf numFmtId="0" fontId="0" fillId="0" borderId="14" xfId="0" applyFill="1" applyBorder="1" applyAlignment="1" applyProtection="1">
      <alignment horizontal="center" vertical="center"/>
    </xf>
    <xf numFmtId="0" fontId="0" fillId="0" borderId="1" xfId="0" applyFill="1" applyBorder="1" applyAlignment="1" applyProtection="1">
      <alignment horizontal="center" vertical="center"/>
    </xf>
    <xf numFmtId="0" fontId="0" fillId="0" borderId="19" xfId="0" applyFill="1" applyBorder="1" applyAlignment="1" applyProtection="1">
      <alignment horizontal="center" vertical="center"/>
    </xf>
    <xf numFmtId="0" fontId="3" fillId="4" borderId="17" xfId="0" applyFont="1" applyFill="1" applyBorder="1" applyAlignment="1" applyProtection="1">
      <alignment horizontal="center" vertical="center"/>
    </xf>
    <xf numFmtId="0" fontId="3" fillId="4" borderId="25" xfId="0" applyFont="1" applyFill="1" applyBorder="1" applyAlignment="1" applyProtection="1">
      <alignment horizontal="center" vertical="top" textRotation="255"/>
    </xf>
    <xf numFmtId="0" fontId="3" fillId="4" borderId="0" xfId="0" applyFont="1" applyFill="1" applyBorder="1" applyAlignment="1" applyProtection="1">
      <alignment horizontal="center" vertical="top" textRotation="255"/>
    </xf>
    <xf numFmtId="0" fontId="3" fillId="4" borderId="24" xfId="0" applyFont="1" applyFill="1" applyBorder="1" applyAlignment="1" applyProtection="1">
      <alignment horizontal="center" vertical="top" textRotation="255"/>
    </xf>
    <xf numFmtId="0" fontId="3" fillId="4" borderId="1" xfId="0" applyFont="1" applyFill="1" applyBorder="1" applyAlignment="1" applyProtection="1">
      <alignment horizontal="center" vertical="top" textRotation="255"/>
    </xf>
    <xf numFmtId="0" fontId="31" fillId="6" borderId="0" xfId="0" applyFont="1" applyFill="1" applyBorder="1" applyAlignment="1" applyProtection="1">
      <alignment horizontal="center" vertical="center" shrinkToFit="1"/>
    </xf>
    <xf numFmtId="0" fontId="31" fillId="0" borderId="11" xfId="0" applyFont="1" applyFill="1" applyBorder="1" applyAlignment="1" applyProtection="1">
      <alignment horizontal="center" vertical="center" wrapText="1"/>
    </xf>
    <xf numFmtId="0" fontId="37" fillId="0" borderId="11" xfId="0" applyFont="1" applyFill="1" applyBorder="1" applyAlignment="1" applyProtection="1">
      <alignment horizontal="center" vertical="center"/>
    </xf>
    <xf numFmtId="0" fontId="37" fillId="0" borderId="32" xfId="0" applyFont="1" applyFill="1" applyBorder="1" applyAlignment="1" applyProtection="1">
      <alignment horizontal="center" vertical="center"/>
    </xf>
    <xf numFmtId="0" fontId="31" fillId="0" borderId="30" xfId="0" applyFont="1" applyFill="1" applyBorder="1" applyAlignment="1" applyProtection="1">
      <alignment horizontal="center" vertical="center" wrapText="1"/>
    </xf>
    <xf numFmtId="0" fontId="37" fillId="0" borderId="30" xfId="0" applyFont="1" applyFill="1" applyBorder="1" applyAlignment="1" applyProtection="1">
      <alignment horizontal="center" vertical="center"/>
    </xf>
    <xf numFmtId="0" fontId="38" fillId="6" borderId="3" xfId="0" applyFont="1" applyFill="1" applyBorder="1" applyAlignment="1" applyProtection="1">
      <alignment horizontal="center" vertical="center" shrinkToFit="1"/>
    </xf>
    <xf numFmtId="0" fontId="38" fillId="6" borderId="0" xfId="0" applyFont="1" applyFill="1" applyBorder="1" applyAlignment="1" applyProtection="1">
      <alignment horizontal="center" vertical="center" shrinkToFit="1"/>
    </xf>
    <xf numFmtId="0" fontId="37" fillId="6" borderId="42" xfId="0" applyFont="1" applyFill="1" applyBorder="1" applyAlignment="1" applyProtection="1">
      <alignment horizontal="center" vertical="center" shrinkToFit="1"/>
    </xf>
    <xf numFmtId="0" fontId="37" fillId="6" borderId="43" xfId="0" applyFont="1" applyFill="1" applyBorder="1" applyAlignment="1" applyProtection="1">
      <alignment horizontal="center" vertical="center" shrinkToFit="1"/>
    </xf>
    <xf numFmtId="0" fontId="3" fillId="0" borderId="2" xfId="0" applyFont="1" applyFill="1" applyBorder="1" applyAlignment="1" applyProtection="1">
      <alignment horizontal="center" vertical="center"/>
    </xf>
    <xf numFmtId="0" fontId="3" fillId="0" borderId="0" xfId="0" applyFont="1" applyFill="1" applyBorder="1" applyAlignment="1" applyProtection="1">
      <alignment horizontal="center" vertical="center" shrinkToFit="1"/>
    </xf>
    <xf numFmtId="194" fontId="4" fillId="6" borderId="10" xfId="0" applyNumberFormat="1" applyFont="1" applyFill="1" applyBorder="1" applyAlignment="1" applyProtection="1">
      <alignment horizontal="center" vertical="center"/>
    </xf>
    <xf numFmtId="194" fontId="4" fillId="6" borderId="11" xfId="0" applyNumberFormat="1" applyFont="1" applyFill="1" applyBorder="1" applyAlignment="1" applyProtection="1">
      <alignment horizontal="center" vertical="center"/>
    </xf>
    <xf numFmtId="0" fontId="64" fillId="0" borderId="18" xfId="0" applyFont="1" applyFill="1" applyBorder="1" applyAlignment="1" applyProtection="1">
      <alignment horizontal="center" vertical="center" shrinkToFit="1"/>
    </xf>
    <xf numFmtId="0" fontId="64" fillId="0" borderId="16" xfId="0" applyFont="1" applyFill="1" applyBorder="1" applyAlignment="1" applyProtection="1">
      <alignment horizontal="center" vertical="center" shrinkToFit="1"/>
    </xf>
    <xf numFmtId="0" fontId="64" fillId="0" borderId="13" xfId="0" applyFont="1" applyFill="1" applyBorder="1" applyAlignment="1" applyProtection="1">
      <alignment horizontal="center" vertical="center" shrinkToFit="1"/>
    </xf>
    <xf numFmtId="0" fontId="64" fillId="0" borderId="14" xfId="0" applyFont="1" applyFill="1" applyBorder="1" applyAlignment="1" applyProtection="1">
      <alignment horizontal="center" vertical="center" shrinkToFit="1"/>
    </xf>
    <xf numFmtId="0" fontId="64" fillId="0" borderId="1" xfId="0" applyFont="1" applyFill="1" applyBorder="1" applyAlignment="1" applyProtection="1">
      <alignment horizontal="center" vertical="center" shrinkToFit="1"/>
    </xf>
    <xf numFmtId="0" fontId="64" fillId="0" borderId="19" xfId="0" applyFont="1" applyFill="1" applyBorder="1" applyAlignment="1" applyProtection="1">
      <alignment horizontal="center" vertical="center" shrinkToFit="1"/>
    </xf>
    <xf numFmtId="0" fontId="32" fillId="6" borderId="0" xfId="0" applyFont="1" applyFill="1" applyBorder="1" applyAlignment="1" applyProtection="1">
      <alignment vertical="center" shrinkToFit="1"/>
    </xf>
    <xf numFmtId="0" fontId="3" fillId="0" borderId="0" xfId="0" applyFont="1" applyFill="1" applyBorder="1" applyAlignment="1" applyProtection="1">
      <alignment horizontal="left" vertical="center"/>
    </xf>
    <xf numFmtId="0" fontId="3" fillId="0" borderId="1" xfId="0" applyFont="1" applyFill="1" applyBorder="1" applyAlignment="1" applyProtection="1">
      <alignment horizontal="left" vertical="center"/>
    </xf>
    <xf numFmtId="0" fontId="7" fillId="0" borderId="18" xfId="0" applyFont="1" applyFill="1" applyBorder="1" applyAlignment="1" applyProtection="1">
      <alignment horizontal="left" vertical="center" wrapText="1" indent="1"/>
    </xf>
    <xf numFmtId="0" fontId="7" fillId="0" borderId="16" xfId="0" applyFont="1" applyFill="1" applyBorder="1" applyAlignment="1" applyProtection="1">
      <alignment horizontal="left" vertical="center" wrapText="1" indent="1"/>
    </xf>
    <xf numFmtId="0" fontId="7" fillId="0" borderId="22" xfId="0" applyFont="1" applyFill="1" applyBorder="1" applyAlignment="1" applyProtection="1">
      <alignment horizontal="left" vertical="center" wrapText="1" indent="1"/>
    </xf>
    <xf numFmtId="0" fontId="7" fillId="0" borderId="14" xfId="0" applyFont="1" applyFill="1" applyBorder="1" applyAlignment="1" applyProtection="1">
      <alignment horizontal="left" vertical="center" wrapText="1" indent="1"/>
    </xf>
    <xf numFmtId="0" fontId="7" fillId="0" borderId="1" xfId="0" applyFont="1" applyFill="1" applyBorder="1" applyAlignment="1" applyProtection="1">
      <alignment horizontal="left" vertical="center" wrapText="1" indent="1"/>
    </xf>
    <xf numFmtId="0" fontId="7" fillId="0" borderId="8" xfId="0" applyFont="1" applyFill="1" applyBorder="1" applyAlignment="1" applyProtection="1">
      <alignment horizontal="left" vertical="center" wrapText="1" indent="1"/>
    </xf>
    <xf numFmtId="0" fontId="3" fillId="0" borderId="12" xfId="0" applyFont="1" applyFill="1" applyBorder="1" applyAlignment="1" applyProtection="1">
      <alignment horizontal="center" vertical="center"/>
    </xf>
    <xf numFmtId="0" fontId="3" fillId="0" borderId="9" xfId="0" applyFont="1" applyFill="1" applyBorder="1" applyAlignment="1" applyProtection="1">
      <alignment horizontal="center" vertical="center"/>
    </xf>
    <xf numFmtId="0" fontId="33" fillId="6" borderId="12" xfId="0" applyFont="1" applyFill="1" applyBorder="1" applyAlignment="1" applyProtection="1">
      <alignment horizontal="right" vertical="center"/>
    </xf>
    <xf numFmtId="0" fontId="33" fillId="6" borderId="0" xfId="0" applyFont="1" applyFill="1" applyBorder="1" applyAlignment="1" applyProtection="1">
      <alignment horizontal="right" vertical="center"/>
    </xf>
    <xf numFmtId="0" fontId="33" fillId="6" borderId="14" xfId="0" applyFont="1" applyFill="1" applyBorder="1" applyAlignment="1" applyProtection="1">
      <alignment horizontal="right" vertical="center"/>
    </xf>
    <xf numFmtId="0" fontId="33" fillId="6" borderId="1" xfId="0" applyFont="1" applyFill="1" applyBorder="1" applyAlignment="1" applyProtection="1">
      <alignment horizontal="right" vertical="center"/>
    </xf>
    <xf numFmtId="0" fontId="3" fillId="0" borderId="18" xfId="0" applyFont="1" applyFill="1" applyBorder="1" applyAlignment="1" applyProtection="1">
      <alignment horizontal="center" vertical="center" wrapText="1"/>
    </xf>
    <xf numFmtId="0" fontId="3" fillId="0" borderId="16" xfId="0" applyFont="1" applyFill="1" applyBorder="1" applyAlignment="1" applyProtection="1">
      <alignment horizontal="center" vertical="center" wrapText="1"/>
    </xf>
    <xf numFmtId="0" fontId="3" fillId="0" borderId="13" xfId="0" applyFont="1" applyFill="1" applyBorder="1" applyAlignment="1" applyProtection="1">
      <alignment horizontal="center" vertical="center" wrapText="1"/>
    </xf>
    <xf numFmtId="0" fontId="3" fillId="0" borderId="12"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9" xfId="0" applyFont="1" applyFill="1" applyBorder="1" applyAlignment="1" applyProtection="1">
      <alignment horizontal="center" vertical="center" wrapText="1"/>
    </xf>
    <xf numFmtId="0" fontId="33" fillId="6" borderId="29" xfId="0" applyFont="1" applyFill="1" applyBorder="1" applyAlignment="1" applyProtection="1">
      <alignment horizontal="right" vertical="center"/>
    </xf>
    <xf numFmtId="0" fontId="33" fillId="6" borderId="30" xfId="0" applyFont="1" applyFill="1" applyBorder="1" applyAlignment="1" applyProtection="1">
      <alignment horizontal="right" vertical="center"/>
    </xf>
    <xf numFmtId="0" fontId="3" fillId="0" borderId="10" xfId="0" applyFont="1" applyFill="1" applyBorder="1" applyAlignment="1" applyProtection="1">
      <alignment horizontal="center" vertical="center" wrapText="1"/>
    </xf>
    <xf numFmtId="0" fontId="3" fillId="0" borderId="11"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3" fillId="0" borderId="0" xfId="0" applyFont="1" applyFill="1" applyBorder="1" applyAlignment="1" applyProtection="1">
      <alignment horizontal="left" vertical="center" shrinkToFit="1"/>
    </xf>
    <xf numFmtId="0" fontId="3" fillId="0" borderId="1" xfId="0" applyFont="1" applyFill="1" applyBorder="1" applyAlignment="1" applyProtection="1">
      <alignment horizontal="left" vertical="center" shrinkToFit="1"/>
    </xf>
    <xf numFmtId="178" fontId="31" fillId="6" borderId="0" xfId="0" applyNumberFormat="1" applyFont="1" applyFill="1" applyBorder="1" applyAlignment="1" applyProtection="1">
      <alignment horizontal="center" vertical="center" shrinkToFit="1"/>
    </xf>
    <xf numFmtId="178" fontId="31" fillId="6" borderId="1" xfId="0" applyNumberFormat="1" applyFont="1" applyFill="1" applyBorder="1" applyAlignment="1" applyProtection="1">
      <alignment horizontal="center" vertical="center" shrinkToFit="1"/>
    </xf>
    <xf numFmtId="0" fontId="37" fillId="6" borderId="46" xfId="0" applyFont="1" applyFill="1" applyBorder="1" applyAlignment="1" applyProtection="1">
      <alignment horizontal="center" vertical="center" shrinkToFit="1"/>
    </xf>
    <xf numFmtId="0" fontId="3" fillId="0" borderId="3" xfId="0" applyFont="1" applyFill="1" applyBorder="1" applyAlignment="1" applyProtection="1">
      <alignment horizontal="center" vertical="center" shrinkToFit="1"/>
    </xf>
    <xf numFmtId="0" fontId="31" fillId="0" borderId="3" xfId="0" applyFont="1" applyFill="1" applyBorder="1" applyAlignment="1" applyProtection="1">
      <alignment horizontal="center" vertical="center" wrapText="1"/>
    </xf>
    <xf numFmtId="0" fontId="37" fillId="0" borderId="3" xfId="0" applyFont="1" applyFill="1" applyBorder="1" applyAlignment="1" applyProtection="1">
      <alignment horizontal="center" vertical="center"/>
    </xf>
    <xf numFmtId="0" fontId="31" fillId="0" borderId="6" xfId="0" applyFont="1" applyFill="1" applyBorder="1" applyAlignment="1" applyProtection="1">
      <alignment horizontal="center" vertical="center" wrapText="1"/>
    </xf>
    <xf numFmtId="0" fontId="37" fillId="0" borderId="6" xfId="0" applyFont="1" applyFill="1" applyBorder="1" applyAlignment="1" applyProtection="1">
      <alignment horizontal="center" vertical="center"/>
    </xf>
    <xf numFmtId="0" fontId="3" fillId="0" borderId="39" xfId="0" applyFont="1" applyFill="1" applyBorder="1" applyAlignment="1" applyProtection="1">
      <alignment horizontal="center" vertical="center"/>
    </xf>
    <xf numFmtId="0" fontId="0" fillId="0" borderId="42" xfId="0" applyFill="1" applyBorder="1" applyAlignment="1" applyProtection="1">
      <alignment horizontal="center" vertical="center"/>
    </xf>
    <xf numFmtId="0" fontId="0" fillId="0" borderId="40" xfId="0" applyFill="1" applyBorder="1" applyAlignment="1" applyProtection="1">
      <alignment horizontal="center" vertical="center"/>
    </xf>
    <xf numFmtId="0" fontId="0" fillId="0" borderId="43" xfId="0" applyFill="1" applyBorder="1" applyAlignment="1" applyProtection="1">
      <alignment horizontal="center" vertical="center"/>
    </xf>
    <xf numFmtId="0" fontId="34" fillId="6" borderId="18" xfId="0" applyFont="1" applyFill="1" applyBorder="1" applyAlignment="1" applyProtection="1">
      <alignment horizontal="left" vertical="center" indent="1" shrinkToFit="1"/>
    </xf>
    <xf numFmtId="0" fontId="36" fillId="6" borderId="16" xfId="0" applyFont="1" applyFill="1" applyBorder="1" applyAlignment="1" applyProtection="1">
      <alignment horizontal="left" vertical="center" indent="1" shrinkToFit="1"/>
    </xf>
    <xf numFmtId="0" fontId="36" fillId="6" borderId="22" xfId="0" applyFont="1" applyFill="1" applyBorder="1" applyAlignment="1" applyProtection="1">
      <alignment horizontal="left" vertical="center" indent="1" shrinkToFit="1"/>
    </xf>
    <xf numFmtId="0" fontId="36" fillId="6" borderId="10" xfId="0" applyFont="1" applyFill="1" applyBorder="1" applyAlignment="1" applyProtection="1">
      <alignment horizontal="left" vertical="center" indent="1" shrinkToFit="1"/>
    </xf>
    <xf numFmtId="0" fontId="36" fillId="6" borderId="11" xfId="0" applyFont="1" applyFill="1" applyBorder="1" applyAlignment="1" applyProtection="1">
      <alignment horizontal="left" vertical="center" indent="1" shrinkToFit="1"/>
    </xf>
    <xf numFmtId="0" fontId="36" fillId="6" borderId="23" xfId="0" applyFont="1" applyFill="1" applyBorder="1" applyAlignment="1" applyProtection="1">
      <alignment horizontal="left" vertical="center" indent="1" shrinkToFit="1"/>
    </xf>
    <xf numFmtId="0" fontId="33" fillId="6" borderId="12" xfId="1" applyNumberFormat="1" applyFont="1" applyFill="1" applyBorder="1" applyAlignment="1" applyProtection="1">
      <alignment horizontal="right" vertical="center"/>
    </xf>
    <xf numFmtId="0" fontId="33" fillId="6" borderId="0" xfId="1" applyNumberFormat="1" applyFont="1" applyFill="1" applyBorder="1" applyAlignment="1" applyProtection="1">
      <alignment horizontal="right" vertical="center"/>
    </xf>
    <xf numFmtId="0" fontId="3" fillId="0" borderId="18" xfId="0" applyFont="1" applyFill="1" applyBorder="1" applyAlignment="1" applyProtection="1">
      <alignment horizontal="center" vertical="center" shrinkToFit="1"/>
    </xf>
    <xf numFmtId="0" fontId="3" fillId="0" borderId="16" xfId="0" applyFont="1" applyFill="1" applyBorder="1" applyAlignment="1" applyProtection="1">
      <alignment horizontal="center" vertical="center" shrinkToFit="1"/>
    </xf>
    <xf numFmtId="0" fontId="3" fillId="0" borderId="13" xfId="0" applyFont="1" applyFill="1" applyBorder="1" applyAlignment="1" applyProtection="1">
      <alignment horizontal="center" vertical="center" shrinkToFit="1"/>
    </xf>
    <xf numFmtId="0" fontId="3" fillId="0" borderId="12" xfId="0" applyFont="1" applyFill="1" applyBorder="1" applyAlignment="1" applyProtection="1">
      <alignment horizontal="center" vertical="center" shrinkToFit="1"/>
    </xf>
    <xf numFmtId="0" fontId="3" fillId="0" borderId="9" xfId="0" applyFont="1" applyFill="1" applyBorder="1" applyAlignment="1" applyProtection="1">
      <alignment horizontal="center" vertical="center" shrinkToFit="1"/>
    </xf>
    <xf numFmtId="0" fontId="33" fillId="0" borderId="12" xfId="1" applyNumberFormat="1" applyFont="1" applyFill="1" applyBorder="1" applyAlignment="1" applyProtection="1">
      <alignment horizontal="right" vertical="center"/>
    </xf>
    <xf numFmtId="0" fontId="33" fillId="0" borderId="0" xfId="1" applyNumberFormat="1" applyFont="1" applyFill="1" applyBorder="1" applyAlignment="1" applyProtection="1">
      <alignment horizontal="right" vertical="center"/>
    </xf>
    <xf numFmtId="0" fontId="3" fillId="0" borderId="10" xfId="0" applyFont="1" applyFill="1" applyBorder="1" applyAlignment="1" applyProtection="1">
      <alignment horizontal="center" vertical="center" shrinkToFit="1"/>
    </xf>
    <xf numFmtId="0" fontId="3" fillId="0" borderId="11" xfId="0" applyFont="1" applyFill="1" applyBorder="1" applyAlignment="1" applyProtection="1">
      <alignment horizontal="center" vertical="center" shrinkToFit="1"/>
    </xf>
    <xf numFmtId="0" fontId="3" fillId="4" borderId="4" xfId="0" applyFont="1" applyFill="1" applyBorder="1" applyAlignment="1" applyProtection="1">
      <alignment horizontal="center" vertical="center"/>
    </xf>
    <xf numFmtId="0" fontId="3" fillId="0" borderId="47" xfId="0" applyFont="1" applyFill="1" applyBorder="1" applyAlignment="1" applyProtection="1">
      <alignment horizontal="center" vertical="center"/>
    </xf>
    <xf numFmtId="0" fontId="3" fillId="0" borderId="48" xfId="0" applyFont="1" applyFill="1" applyBorder="1" applyAlignment="1" applyProtection="1">
      <alignment horizontal="center" vertical="center"/>
    </xf>
    <xf numFmtId="0" fontId="3" fillId="0" borderId="49" xfId="0" applyFont="1" applyFill="1" applyBorder="1" applyAlignment="1" applyProtection="1">
      <alignment horizontal="center" vertical="center"/>
    </xf>
    <xf numFmtId="0" fontId="3" fillId="0" borderId="50" xfId="0" applyFont="1" applyFill="1" applyBorder="1" applyAlignment="1" applyProtection="1">
      <alignment horizontal="center" vertical="center"/>
    </xf>
    <xf numFmtId="0" fontId="3" fillId="0" borderId="51" xfId="0" applyFont="1" applyFill="1" applyBorder="1" applyAlignment="1" applyProtection="1">
      <alignment horizontal="center" vertical="center"/>
    </xf>
    <xf numFmtId="0" fontId="3" fillId="0" borderId="52" xfId="0" applyFont="1" applyFill="1" applyBorder="1" applyAlignment="1" applyProtection="1">
      <alignment horizontal="center" vertical="center"/>
    </xf>
    <xf numFmtId="194" fontId="4" fillId="6" borderId="15" xfId="0" applyNumberFormat="1" applyFont="1" applyFill="1" applyBorder="1" applyAlignment="1" applyProtection="1">
      <alignment horizontal="center" vertical="center"/>
    </xf>
    <xf numFmtId="0" fontId="39" fillId="6" borderId="16" xfId="0" applyFont="1" applyFill="1" applyBorder="1" applyAlignment="1" applyProtection="1">
      <alignment horizontal="left" vertical="center" indent="1" shrinkToFit="1"/>
    </xf>
    <xf numFmtId="0" fontId="39" fillId="6" borderId="13" xfId="0" applyFont="1" applyFill="1" applyBorder="1" applyAlignment="1" applyProtection="1">
      <alignment horizontal="left" vertical="center" indent="1" shrinkToFit="1"/>
    </xf>
    <xf numFmtId="0" fontId="39" fillId="6" borderId="10" xfId="0" applyFont="1" applyFill="1" applyBorder="1" applyAlignment="1" applyProtection="1">
      <alignment horizontal="left" vertical="center" indent="1" shrinkToFit="1"/>
    </xf>
    <xf numFmtId="0" fontId="39" fillId="6" borderId="11" xfId="0" applyFont="1" applyFill="1" applyBorder="1" applyAlignment="1" applyProtection="1">
      <alignment horizontal="left" vertical="center" indent="1" shrinkToFit="1"/>
    </xf>
    <xf numFmtId="0" fontId="39" fillId="6" borderId="15" xfId="0" applyFont="1" applyFill="1" applyBorder="1" applyAlignment="1" applyProtection="1">
      <alignment horizontal="left" vertical="center" indent="1" shrinkToFit="1"/>
    </xf>
    <xf numFmtId="0" fontId="36" fillId="6" borderId="13" xfId="0" applyFont="1" applyFill="1" applyBorder="1" applyAlignment="1" applyProtection="1">
      <alignment horizontal="left" vertical="center" indent="1" shrinkToFit="1"/>
    </xf>
    <xf numFmtId="0" fontId="36" fillId="6" borderId="15" xfId="0" applyFont="1" applyFill="1" applyBorder="1" applyAlignment="1" applyProtection="1">
      <alignment horizontal="left" vertical="center" indent="1" shrinkToFit="1"/>
    </xf>
    <xf numFmtId="0" fontId="3" fillId="4" borderId="0" xfId="0" applyFont="1" applyFill="1" applyBorder="1" applyAlignment="1" applyProtection="1">
      <alignment horizontal="center" vertical="center" textRotation="255"/>
    </xf>
    <xf numFmtId="0" fontId="3" fillId="4" borderId="1" xfId="0" applyFont="1" applyFill="1" applyBorder="1" applyAlignment="1" applyProtection="1">
      <alignment horizontal="center" vertical="center" textRotation="255"/>
    </xf>
    <xf numFmtId="194" fontId="4" fillId="6" borderId="23" xfId="0" applyNumberFormat="1" applyFont="1" applyFill="1" applyBorder="1" applyAlignment="1" applyProtection="1">
      <alignment horizontal="center" vertical="center"/>
    </xf>
    <xf numFmtId="0" fontId="4" fillId="0" borderId="16" xfId="0" applyFont="1" applyFill="1" applyBorder="1" applyAlignment="1" applyProtection="1">
      <alignment horizontal="center" vertical="center"/>
    </xf>
    <xf numFmtId="0" fontId="4" fillId="0" borderId="22"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38" fontId="31" fillId="6" borderId="16" xfId="1" applyFont="1" applyFill="1" applyBorder="1" applyAlignment="1" applyProtection="1">
      <alignment horizontal="right" vertical="center" shrinkToFit="1"/>
    </xf>
    <xf numFmtId="38" fontId="31" fillId="6" borderId="1" xfId="1" applyFont="1" applyFill="1" applyBorder="1" applyAlignment="1" applyProtection="1">
      <alignment horizontal="right" vertical="center" shrinkToFit="1"/>
    </xf>
    <xf numFmtId="0" fontId="4" fillId="0" borderId="16" xfId="0" applyFont="1" applyFill="1" applyBorder="1" applyAlignment="1" applyProtection="1">
      <alignment horizontal="center" vertical="center" shrinkToFit="1"/>
    </xf>
    <xf numFmtId="0" fontId="4" fillId="0" borderId="13" xfId="0" applyFont="1" applyFill="1" applyBorder="1" applyAlignment="1" applyProtection="1">
      <alignment horizontal="center" vertical="center" shrinkToFit="1"/>
    </xf>
    <xf numFmtId="0" fontId="4" fillId="0" borderId="1" xfId="0" applyFont="1" applyFill="1" applyBorder="1" applyAlignment="1" applyProtection="1">
      <alignment horizontal="center" vertical="center" shrinkToFit="1"/>
    </xf>
    <xf numFmtId="0" fontId="4" fillId="0" borderId="19" xfId="0" applyFont="1" applyFill="1" applyBorder="1" applyAlignment="1" applyProtection="1">
      <alignment horizontal="center" vertical="center" shrinkToFit="1"/>
    </xf>
    <xf numFmtId="38" fontId="31" fillId="6" borderId="18" xfId="1" applyFont="1" applyFill="1" applyBorder="1" applyAlignment="1" applyProtection="1">
      <alignment horizontal="right" vertical="center" shrinkToFit="1"/>
    </xf>
    <xf numFmtId="38" fontId="31" fillId="6" borderId="14" xfId="1" applyFont="1" applyFill="1" applyBorder="1" applyAlignment="1" applyProtection="1">
      <alignment horizontal="right" vertical="center" shrinkToFit="1"/>
    </xf>
    <xf numFmtId="0" fontId="0" fillId="0" borderId="3" xfId="0" applyFill="1" applyBorder="1" applyAlignment="1" applyProtection="1">
      <alignment vertical="center"/>
    </xf>
    <xf numFmtId="0" fontId="0" fillId="0" borderId="4" xfId="0" applyFill="1" applyBorder="1" applyAlignment="1" applyProtection="1">
      <alignment vertical="center"/>
    </xf>
    <xf numFmtId="0" fontId="0" fillId="0" borderId="10" xfId="0" applyFill="1" applyBorder="1" applyAlignment="1" applyProtection="1">
      <alignment vertical="center"/>
    </xf>
    <xf numFmtId="0" fontId="0" fillId="0" borderId="11" xfId="0" applyFill="1" applyBorder="1" applyAlignment="1" applyProtection="1">
      <alignment vertical="center"/>
    </xf>
    <xf numFmtId="0" fontId="0" fillId="0" borderId="15" xfId="0" applyFill="1" applyBorder="1" applyAlignment="1" applyProtection="1">
      <alignment vertical="center"/>
    </xf>
    <xf numFmtId="0" fontId="34" fillId="6" borderId="18" xfId="0" applyFont="1" applyFill="1" applyBorder="1" applyAlignment="1" applyProtection="1">
      <alignment horizontal="left" vertical="center" shrinkToFit="1"/>
    </xf>
    <xf numFmtId="0" fontId="36" fillId="6" borderId="16" xfId="0" applyFont="1" applyFill="1" applyBorder="1" applyAlignment="1" applyProtection="1">
      <alignment horizontal="left" vertical="center" shrinkToFit="1"/>
    </xf>
    <xf numFmtId="0" fontId="36" fillId="6" borderId="13" xfId="0" applyFont="1" applyFill="1" applyBorder="1" applyAlignment="1" applyProtection="1">
      <alignment horizontal="left" vertical="center" shrinkToFit="1"/>
    </xf>
    <xf numFmtId="0" fontId="36" fillId="6" borderId="10" xfId="0" applyFont="1" applyFill="1" applyBorder="1" applyAlignment="1" applyProtection="1">
      <alignment horizontal="left" vertical="center" shrinkToFit="1"/>
    </xf>
    <xf numFmtId="0" fontId="36" fillId="6" borderId="11" xfId="0" applyFont="1" applyFill="1" applyBorder="1" applyAlignment="1" applyProtection="1">
      <alignment horizontal="left" vertical="center" shrinkToFit="1"/>
    </xf>
    <xf numFmtId="0" fontId="36" fillId="6" borderId="15" xfId="0" applyFont="1" applyFill="1" applyBorder="1" applyAlignment="1" applyProtection="1">
      <alignment horizontal="left" vertical="center" shrinkToFit="1"/>
    </xf>
    <xf numFmtId="0" fontId="33" fillId="6" borderId="18" xfId="0" applyFont="1" applyFill="1" applyBorder="1" applyAlignment="1" applyProtection="1">
      <alignment horizontal="center" vertical="center"/>
    </xf>
    <xf numFmtId="0" fontId="33" fillId="6" borderId="16" xfId="0" applyFont="1" applyFill="1" applyBorder="1" applyAlignment="1" applyProtection="1">
      <alignment horizontal="center" vertical="center"/>
    </xf>
    <xf numFmtId="0" fontId="33" fillId="6" borderId="10" xfId="0" applyFont="1" applyFill="1" applyBorder="1" applyAlignment="1" applyProtection="1">
      <alignment horizontal="center" vertical="center"/>
    </xf>
    <xf numFmtId="0" fontId="33" fillId="6" borderId="11" xfId="0"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3" fillId="0" borderId="3" xfId="0" applyFont="1" applyFill="1" applyBorder="1" applyAlignment="1" applyProtection="1">
      <alignment horizontal="distributed" vertical="center"/>
    </xf>
    <xf numFmtId="0" fontId="0" fillId="0" borderId="3" xfId="0" applyFill="1" applyBorder="1" applyAlignment="1" applyProtection="1">
      <alignment horizontal="distributed" vertical="center"/>
    </xf>
    <xf numFmtId="0" fontId="0" fillId="0" borderId="11" xfId="0" applyFill="1" applyBorder="1" applyAlignment="1" applyProtection="1">
      <alignment horizontal="distributed" vertical="center"/>
    </xf>
    <xf numFmtId="0" fontId="0" fillId="0" borderId="7" xfId="0" applyFill="1" applyBorder="1" applyAlignment="1" applyProtection="1">
      <alignment horizontal="center" vertical="center"/>
    </xf>
    <xf numFmtId="0" fontId="0" fillId="0" borderId="23" xfId="0" applyFill="1" applyBorder="1" applyAlignment="1" applyProtection="1">
      <alignment horizontal="center" vertical="center"/>
    </xf>
    <xf numFmtId="0" fontId="36" fillId="6" borderId="19" xfId="0" applyFont="1" applyFill="1" applyBorder="1" applyAlignment="1" applyProtection="1">
      <alignment horizontal="left" vertical="center" indent="1" shrinkToFit="1"/>
    </xf>
    <xf numFmtId="0" fontId="33" fillId="6" borderId="18" xfId="1" applyNumberFormat="1" applyFont="1" applyFill="1" applyBorder="1" applyAlignment="1" applyProtection="1">
      <alignment horizontal="right" vertical="center"/>
    </xf>
    <xf numFmtId="0" fontId="33" fillId="6" borderId="16" xfId="1" applyNumberFormat="1" applyFont="1" applyFill="1" applyBorder="1" applyAlignment="1" applyProtection="1">
      <alignment horizontal="right" vertical="center"/>
    </xf>
    <xf numFmtId="0" fontId="33" fillId="6" borderId="14" xfId="0" applyFont="1" applyFill="1" applyBorder="1" applyAlignment="1" applyProtection="1">
      <alignment horizontal="center" vertical="center"/>
    </xf>
    <xf numFmtId="0" fontId="33" fillId="6" borderId="1"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0" fillId="0" borderId="6" xfId="0" applyFill="1" applyBorder="1" applyAlignment="1" applyProtection="1">
      <alignment vertical="center"/>
    </xf>
    <xf numFmtId="0" fontId="0" fillId="0" borderId="33" xfId="0" applyFill="1" applyBorder="1" applyAlignment="1" applyProtection="1">
      <alignment vertical="center"/>
    </xf>
    <xf numFmtId="0" fontId="0" fillId="0" borderId="29" xfId="0" applyFill="1" applyBorder="1" applyAlignment="1" applyProtection="1">
      <alignment vertical="center"/>
    </xf>
    <xf numFmtId="0" fontId="0" fillId="0" borderId="30" xfId="0" applyFill="1" applyBorder="1" applyAlignment="1" applyProtection="1">
      <alignment vertical="center"/>
    </xf>
    <xf numFmtId="0" fontId="0" fillId="0" borderId="31" xfId="0" applyFill="1" applyBorder="1" applyAlignment="1" applyProtection="1">
      <alignment vertical="center"/>
    </xf>
    <xf numFmtId="0" fontId="33" fillId="6" borderId="18" xfId="0" applyNumberFormat="1" applyFont="1" applyFill="1" applyBorder="1" applyAlignment="1" applyProtection="1">
      <alignment horizontal="center" vertical="center"/>
    </xf>
    <xf numFmtId="0" fontId="33" fillId="6" borderId="16" xfId="0" applyNumberFormat="1" applyFont="1" applyFill="1" applyBorder="1" applyAlignment="1" applyProtection="1">
      <alignment horizontal="center" vertical="center"/>
    </xf>
    <xf numFmtId="0" fontId="33" fillId="6" borderId="10" xfId="0" applyNumberFormat="1" applyFont="1" applyFill="1" applyBorder="1" applyAlignment="1" applyProtection="1">
      <alignment horizontal="center" vertical="center"/>
    </xf>
    <xf numFmtId="0" fontId="33" fillId="6" borderId="11" xfId="0" applyNumberFormat="1" applyFont="1" applyFill="1" applyBorder="1" applyAlignment="1" applyProtection="1">
      <alignment horizontal="center" vertical="center"/>
    </xf>
    <xf numFmtId="0" fontId="3" fillId="0" borderId="16" xfId="0" applyFont="1" applyFill="1" applyBorder="1" applyAlignment="1" applyProtection="1">
      <alignment horizontal="distributed" vertical="center"/>
    </xf>
    <xf numFmtId="0" fontId="0" fillId="0" borderId="16" xfId="0" applyFill="1" applyBorder="1" applyAlignment="1" applyProtection="1">
      <alignment horizontal="distributed" vertical="center"/>
    </xf>
    <xf numFmtId="0" fontId="7" fillId="0" borderId="0" xfId="0" applyFont="1" applyFill="1" applyBorder="1" applyAlignment="1" applyProtection="1">
      <alignment horizontal="center" vertical="center" wrapText="1"/>
    </xf>
    <xf numFmtId="0" fontId="3" fillId="0" borderId="29" xfId="0" applyFont="1" applyFill="1" applyBorder="1" applyAlignment="1" applyProtection="1">
      <alignment horizontal="center" vertical="center"/>
    </xf>
    <xf numFmtId="0" fontId="3" fillId="0" borderId="11" xfId="0" applyFont="1" applyFill="1" applyBorder="1" applyAlignment="1" applyProtection="1">
      <alignment horizontal="distributed" vertical="center"/>
    </xf>
    <xf numFmtId="3" fontId="33" fillId="6" borderId="18" xfId="0" applyNumberFormat="1" applyFont="1" applyFill="1" applyBorder="1" applyAlignment="1" applyProtection="1">
      <alignment horizontal="center" vertical="center"/>
    </xf>
    <xf numFmtId="3" fontId="33" fillId="6" borderId="16" xfId="0" applyNumberFormat="1" applyFont="1" applyFill="1" applyBorder="1" applyAlignment="1" applyProtection="1">
      <alignment horizontal="center" vertical="center"/>
    </xf>
    <xf numFmtId="3" fontId="33" fillId="6" borderId="14" xfId="0" applyNumberFormat="1" applyFont="1" applyFill="1" applyBorder="1" applyAlignment="1" applyProtection="1">
      <alignment horizontal="center" vertical="center"/>
    </xf>
    <xf numFmtId="3" fontId="33" fillId="6" borderId="1" xfId="0" applyNumberFormat="1" applyFont="1" applyFill="1" applyBorder="1" applyAlignment="1" applyProtection="1">
      <alignment horizontal="center" vertical="center"/>
    </xf>
    <xf numFmtId="3" fontId="33" fillId="6" borderId="10" xfId="0" applyNumberFormat="1" applyFont="1" applyFill="1" applyBorder="1" applyAlignment="1" applyProtection="1">
      <alignment horizontal="center" vertical="center"/>
    </xf>
    <xf numFmtId="3" fontId="33" fillId="6" borderId="11" xfId="0" applyNumberFormat="1" applyFont="1" applyFill="1" applyBorder="1" applyAlignment="1" applyProtection="1">
      <alignment horizontal="center" vertical="center"/>
    </xf>
    <xf numFmtId="0" fontId="3" fillId="4" borderId="25" xfId="0" applyFont="1" applyFill="1" applyBorder="1" applyAlignment="1" applyProtection="1">
      <alignment horizontal="distributed" vertical="center" textRotation="255"/>
    </xf>
    <xf numFmtId="0" fontId="3" fillId="4" borderId="9" xfId="0" applyFont="1" applyFill="1" applyBorder="1" applyAlignment="1" applyProtection="1">
      <alignment horizontal="distributed" vertical="center" textRotation="255"/>
    </xf>
    <xf numFmtId="177" fontId="31" fillId="6" borderId="0" xfId="1" applyNumberFormat="1" applyFont="1" applyFill="1" applyBorder="1" applyAlignment="1" applyProtection="1">
      <alignment horizontal="right" vertical="center"/>
    </xf>
    <xf numFmtId="0" fontId="0" fillId="0" borderId="1" xfId="0" applyFill="1" applyBorder="1" applyAlignment="1" applyProtection="1">
      <alignment horizontal="distributed" vertical="center"/>
    </xf>
    <xf numFmtId="0" fontId="0" fillId="0" borderId="44" xfId="0" applyFill="1" applyBorder="1" applyAlignment="1" applyProtection="1">
      <alignment vertical="center"/>
    </xf>
    <xf numFmtId="0" fontId="0" fillId="0" borderId="32" xfId="0" applyFill="1" applyBorder="1" applyAlignment="1" applyProtection="1">
      <alignment vertical="center"/>
    </xf>
    <xf numFmtId="0" fontId="0" fillId="0" borderId="38" xfId="0" applyFill="1" applyBorder="1" applyAlignment="1" applyProtection="1">
      <alignment vertical="center"/>
    </xf>
    <xf numFmtId="0" fontId="3" fillId="0" borderId="17" xfId="0" applyFont="1" applyFill="1" applyBorder="1" applyAlignment="1" applyProtection="1">
      <alignment horizontal="center" vertical="center" shrinkToFit="1"/>
    </xf>
    <xf numFmtId="0" fontId="31" fillId="6" borderId="17" xfId="0" applyFont="1" applyFill="1" applyBorder="1" applyAlignment="1" applyProtection="1">
      <alignment horizontal="center" vertical="center" wrapText="1" shrinkToFit="1"/>
    </xf>
    <xf numFmtId="0" fontId="31" fillId="6" borderId="3" xfId="0" applyFont="1" applyFill="1" applyBorder="1" applyAlignment="1" applyProtection="1">
      <alignment horizontal="center" vertical="center" wrapText="1" shrinkToFit="1"/>
    </xf>
    <xf numFmtId="0" fontId="31" fillId="6" borderId="7" xfId="0" applyFont="1" applyFill="1" applyBorder="1" applyAlignment="1" applyProtection="1">
      <alignment horizontal="center" vertical="center" wrapText="1" shrinkToFit="1"/>
    </xf>
    <xf numFmtId="0" fontId="31" fillId="6" borderId="10" xfId="0" applyFont="1" applyFill="1" applyBorder="1" applyAlignment="1" applyProtection="1">
      <alignment horizontal="center" vertical="center" wrapText="1" shrinkToFit="1"/>
    </xf>
    <xf numFmtId="0" fontId="31" fillId="6" borderId="11" xfId="0" applyFont="1" applyFill="1" applyBorder="1" applyAlignment="1" applyProtection="1">
      <alignment horizontal="center" vertical="center" wrapText="1" shrinkToFit="1"/>
    </xf>
    <xf numFmtId="0" fontId="31" fillId="6" borderId="23" xfId="0" applyFont="1" applyFill="1" applyBorder="1" applyAlignment="1" applyProtection="1">
      <alignment horizontal="center" vertical="center" wrapText="1" shrinkToFit="1"/>
    </xf>
    <xf numFmtId="0" fontId="31" fillId="6" borderId="18" xfId="0" applyFont="1" applyFill="1" applyBorder="1" applyAlignment="1" applyProtection="1">
      <alignment horizontal="center" vertical="center" shrinkToFit="1"/>
    </xf>
    <xf numFmtId="0" fontId="31" fillId="6" borderId="16" xfId="0" applyFont="1" applyFill="1" applyBorder="1" applyAlignment="1" applyProtection="1">
      <alignment horizontal="center" vertical="center" shrinkToFit="1"/>
    </xf>
    <xf numFmtId="0" fontId="31" fillId="6" borderId="22" xfId="0" applyFont="1" applyFill="1" applyBorder="1" applyAlignment="1" applyProtection="1">
      <alignment horizontal="center" vertical="center" shrinkToFit="1"/>
    </xf>
    <xf numFmtId="0" fontId="31" fillId="6" borderId="10" xfId="0" applyFont="1" applyFill="1" applyBorder="1" applyAlignment="1" applyProtection="1">
      <alignment horizontal="center" vertical="center" shrinkToFit="1"/>
    </xf>
    <xf numFmtId="0" fontId="31" fillId="6" borderId="11" xfId="0" applyFont="1" applyFill="1" applyBorder="1" applyAlignment="1" applyProtection="1">
      <alignment horizontal="center" vertical="center" shrinkToFit="1"/>
    </xf>
    <xf numFmtId="0" fontId="31" fillId="6" borderId="23" xfId="0" applyFont="1" applyFill="1" applyBorder="1" applyAlignment="1" applyProtection="1">
      <alignment horizontal="center" vertical="center" shrinkToFit="1"/>
    </xf>
    <xf numFmtId="0" fontId="3" fillId="0" borderId="18" xfId="0" applyFont="1" applyFill="1" applyBorder="1" applyAlignment="1" applyProtection="1">
      <alignment horizontal="center" vertical="center" wrapText="1" shrinkToFit="1"/>
    </xf>
    <xf numFmtId="0" fontId="3" fillId="0" borderId="16" xfId="0" applyFont="1" applyFill="1" applyBorder="1" applyAlignment="1" applyProtection="1">
      <alignment horizontal="center" vertical="center" wrapText="1" shrinkToFit="1"/>
    </xf>
    <xf numFmtId="0" fontId="3" fillId="0" borderId="10" xfId="0" applyFont="1" applyFill="1" applyBorder="1" applyAlignment="1" applyProtection="1">
      <alignment horizontal="center" vertical="center" wrapText="1" shrinkToFit="1"/>
    </xf>
    <xf numFmtId="0" fontId="3" fillId="0" borderId="11" xfId="0" applyFont="1" applyFill="1" applyBorder="1" applyAlignment="1" applyProtection="1">
      <alignment horizontal="center" vertical="center" wrapText="1" shrinkToFit="1"/>
    </xf>
    <xf numFmtId="0" fontId="3" fillId="0" borderId="22" xfId="0" applyFont="1" applyFill="1" applyBorder="1" applyAlignment="1" applyProtection="1">
      <alignment horizontal="center" vertical="center" shrinkToFit="1"/>
    </xf>
    <xf numFmtId="0" fontId="3" fillId="0" borderId="23" xfId="0" applyFont="1" applyFill="1" applyBorder="1" applyAlignment="1" applyProtection="1">
      <alignment horizontal="center" vertical="center" shrinkToFit="1"/>
    </xf>
    <xf numFmtId="0" fontId="64" fillId="0" borderId="22" xfId="0" applyFont="1" applyFill="1" applyBorder="1" applyAlignment="1" applyProtection="1">
      <alignment horizontal="center" vertical="center" shrinkToFit="1"/>
    </xf>
    <xf numFmtId="0" fontId="64" fillId="0" borderId="10" xfId="0" applyFont="1" applyFill="1" applyBorder="1" applyAlignment="1" applyProtection="1">
      <alignment horizontal="center" vertical="center" shrinkToFit="1"/>
    </xf>
    <xf numFmtId="0" fontId="64" fillId="0" borderId="11" xfId="0" applyFont="1" applyFill="1" applyBorder="1" applyAlignment="1" applyProtection="1">
      <alignment horizontal="center" vertical="center" shrinkToFit="1"/>
    </xf>
    <xf numFmtId="0" fontId="64" fillId="0" borderId="23" xfId="0" applyFont="1" applyFill="1" applyBorder="1" applyAlignment="1" applyProtection="1">
      <alignment horizontal="center" vertical="center" shrinkToFit="1"/>
    </xf>
    <xf numFmtId="0" fontId="64" fillId="0" borderId="12" xfId="0" applyFont="1" applyFill="1" applyBorder="1" applyAlignment="1" applyProtection="1">
      <alignment horizontal="center" vertical="center" shrinkToFit="1"/>
    </xf>
    <xf numFmtId="0" fontId="64" fillId="0" borderId="0" xfId="0" applyFont="1" applyFill="1" applyBorder="1" applyAlignment="1" applyProtection="1">
      <alignment horizontal="center" vertical="center" shrinkToFit="1"/>
    </xf>
    <xf numFmtId="0" fontId="64" fillId="0" borderId="2" xfId="0" applyFont="1" applyFill="1" applyBorder="1" applyAlignment="1" applyProtection="1">
      <alignment horizontal="center" vertical="center" shrinkToFit="1"/>
    </xf>
    <xf numFmtId="0" fontId="3" fillId="0" borderId="22" xfId="0" applyFont="1" applyFill="1" applyBorder="1" applyAlignment="1" applyProtection="1">
      <alignment horizontal="center" vertical="center" wrapText="1" shrinkToFit="1"/>
    </xf>
    <xf numFmtId="0" fontId="3" fillId="0" borderId="23" xfId="0" applyFont="1" applyFill="1" applyBorder="1" applyAlignment="1" applyProtection="1">
      <alignment horizontal="center" vertical="center" wrapText="1" shrinkToFit="1"/>
    </xf>
    <xf numFmtId="195" fontId="31" fillId="6" borderId="18" xfId="0" applyNumberFormat="1" applyFont="1" applyFill="1" applyBorder="1" applyAlignment="1" applyProtection="1">
      <alignment horizontal="center" vertical="center" shrinkToFit="1"/>
    </xf>
    <xf numFmtId="195" fontId="31" fillId="6" borderId="16" xfId="0" applyNumberFormat="1" applyFont="1" applyFill="1" applyBorder="1" applyAlignment="1" applyProtection="1">
      <alignment horizontal="center" vertical="center" shrinkToFit="1"/>
    </xf>
    <xf numFmtId="195" fontId="31" fillId="6" borderId="22" xfId="0" applyNumberFormat="1" applyFont="1" applyFill="1" applyBorder="1" applyAlignment="1" applyProtection="1">
      <alignment horizontal="center" vertical="center" shrinkToFit="1"/>
    </xf>
    <xf numFmtId="195" fontId="31" fillId="6" borderId="10" xfId="0" applyNumberFormat="1" applyFont="1" applyFill="1" applyBorder="1" applyAlignment="1" applyProtection="1">
      <alignment horizontal="center" vertical="center" shrinkToFit="1"/>
    </xf>
    <xf numFmtId="195" fontId="31" fillId="6" borderId="11" xfId="0" applyNumberFormat="1" applyFont="1" applyFill="1" applyBorder="1" applyAlignment="1" applyProtection="1">
      <alignment horizontal="center" vertical="center" shrinkToFit="1"/>
    </xf>
    <xf numFmtId="195" fontId="31" fillId="6" borderId="23" xfId="0" applyNumberFormat="1" applyFont="1" applyFill="1" applyBorder="1" applyAlignment="1" applyProtection="1">
      <alignment horizontal="center" vertical="center" shrinkToFit="1"/>
    </xf>
    <xf numFmtId="49" fontId="31" fillId="6" borderId="18" xfId="0" applyNumberFormat="1" applyFont="1" applyFill="1" applyBorder="1" applyAlignment="1" applyProtection="1">
      <alignment horizontal="center" vertical="center" shrinkToFit="1"/>
    </xf>
    <xf numFmtId="49" fontId="31" fillId="6" borderId="16" xfId="0" applyNumberFormat="1" applyFont="1" applyFill="1" applyBorder="1" applyAlignment="1" applyProtection="1">
      <alignment horizontal="center" vertical="center" shrinkToFit="1"/>
    </xf>
    <xf numFmtId="49" fontId="31" fillId="6" borderId="10" xfId="0" applyNumberFormat="1" applyFont="1" applyFill="1" applyBorder="1" applyAlignment="1" applyProtection="1">
      <alignment horizontal="center" vertical="center" shrinkToFit="1"/>
    </xf>
    <xf numFmtId="49" fontId="31" fillId="6" borderId="11" xfId="0" applyNumberFormat="1" applyFont="1" applyFill="1" applyBorder="1" applyAlignment="1" applyProtection="1">
      <alignment horizontal="center" vertical="center" shrinkToFit="1"/>
    </xf>
    <xf numFmtId="0" fontId="7" fillId="0" borderId="16" xfId="0" applyFont="1" applyFill="1" applyBorder="1" applyAlignment="1" applyProtection="1">
      <alignment horizontal="center" vertical="center" shrinkToFit="1"/>
    </xf>
    <xf numFmtId="0" fontId="7" fillId="0" borderId="11" xfId="0" applyFont="1" applyFill="1" applyBorder="1" applyAlignment="1" applyProtection="1">
      <alignment horizontal="center" vertical="center" shrinkToFit="1"/>
    </xf>
    <xf numFmtId="49" fontId="31" fillId="6" borderId="22" xfId="0" applyNumberFormat="1" applyFont="1" applyFill="1" applyBorder="1" applyAlignment="1" applyProtection="1">
      <alignment horizontal="center" vertical="center" shrinkToFit="1"/>
    </xf>
    <xf numFmtId="49" fontId="31" fillId="6" borderId="23" xfId="0" applyNumberFormat="1" applyFont="1" applyFill="1" applyBorder="1" applyAlignment="1" applyProtection="1">
      <alignment horizontal="center" vertical="center" shrinkToFit="1"/>
    </xf>
    <xf numFmtId="0" fontId="0" fillId="0" borderId="16" xfId="0" applyFill="1" applyBorder="1" applyAlignment="1" applyProtection="1">
      <alignment horizontal="center" vertical="center" shrinkToFit="1"/>
    </xf>
    <xf numFmtId="0" fontId="0" fillId="0" borderId="11" xfId="0" applyFill="1" applyBorder="1" applyAlignment="1" applyProtection="1">
      <alignment horizontal="center" vertical="center" shrinkToFit="1"/>
    </xf>
    <xf numFmtId="0" fontId="0" fillId="0" borderId="22" xfId="0" applyFill="1" applyBorder="1" applyAlignment="1" applyProtection="1">
      <alignment horizontal="center" vertical="center" shrinkToFit="1"/>
    </xf>
    <xf numFmtId="0" fontId="0" fillId="0" borderId="23" xfId="0" applyFill="1" applyBorder="1" applyAlignment="1" applyProtection="1">
      <alignment horizontal="center" vertical="center" shrinkToFit="1"/>
    </xf>
    <xf numFmtId="0" fontId="3" fillId="0" borderId="14" xfId="0" applyFont="1" applyFill="1" applyBorder="1" applyAlignment="1" applyProtection="1">
      <alignment horizontal="center" vertical="center" shrinkToFit="1"/>
    </xf>
    <xf numFmtId="0" fontId="3" fillId="0" borderId="1" xfId="0" applyFont="1" applyFill="1" applyBorder="1" applyAlignment="1" applyProtection="1">
      <alignment horizontal="center" vertical="center" shrinkToFit="1"/>
    </xf>
    <xf numFmtId="0" fontId="3" fillId="0" borderId="19" xfId="0" applyFont="1" applyFill="1" applyBorder="1" applyAlignment="1" applyProtection="1">
      <alignment horizontal="center" vertical="center" shrinkToFit="1"/>
    </xf>
    <xf numFmtId="0" fontId="33" fillId="6" borderId="14" xfId="1" applyNumberFormat="1" applyFont="1" applyFill="1" applyBorder="1" applyAlignment="1" applyProtection="1">
      <alignment horizontal="right" vertical="center"/>
    </xf>
    <xf numFmtId="0" fontId="33" fillId="6" borderId="1" xfId="1" applyNumberFormat="1" applyFont="1" applyFill="1" applyBorder="1" applyAlignment="1" applyProtection="1">
      <alignment horizontal="right" vertical="center"/>
    </xf>
    <xf numFmtId="177" fontId="31" fillId="6" borderId="0" xfId="1" applyNumberFormat="1" applyFont="1" applyFill="1" applyBorder="1" applyAlignment="1" applyProtection="1">
      <alignment horizontal="right" vertical="center"/>
      <protection locked="0"/>
    </xf>
    <xf numFmtId="195" fontId="31" fillId="6" borderId="18" xfId="0" applyNumberFormat="1" applyFont="1" applyFill="1" applyBorder="1" applyAlignment="1" applyProtection="1">
      <alignment horizontal="center" vertical="center" shrinkToFit="1"/>
      <protection locked="0"/>
    </xf>
    <xf numFmtId="195" fontId="31" fillId="6" borderId="16" xfId="0" applyNumberFormat="1" applyFont="1" applyFill="1" applyBorder="1" applyAlignment="1" applyProtection="1">
      <alignment horizontal="center" vertical="center" shrinkToFit="1"/>
      <protection locked="0"/>
    </xf>
    <xf numFmtId="195" fontId="31" fillId="6" borderId="22" xfId="0" applyNumberFormat="1" applyFont="1" applyFill="1" applyBorder="1" applyAlignment="1" applyProtection="1">
      <alignment horizontal="center" vertical="center" shrinkToFit="1"/>
      <protection locked="0"/>
    </xf>
    <xf numFmtId="195" fontId="31" fillId="6" borderId="10" xfId="0" applyNumberFormat="1" applyFont="1" applyFill="1" applyBorder="1" applyAlignment="1" applyProtection="1">
      <alignment horizontal="center" vertical="center" shrinkToFit="1"/>
      <protection locked="0"/>
    </xf>
    <xf numFmtId="195" fontId="31" fillId="6" borderId="11" xfId="0" applyNumberFormat="1" applyFont="1" applyFill="1" applyBorder="1" applyAlignment="1" applyProtection="1">
      <alignment horizontal="center" vertical="center" shrinkToFit="1"/>
      <protection locked="0"/>
    </xf>
    <xf numFmtId="195" fontId="31" fillId="6" borderId="23" xfId="0" applyNumberFormat="1" applyFont="1" applyFill="1" applyBorder="1" applyAlignment="1" applyProtection="1">
      <alignment horizontal="center" vertical="center" shrinkToFit="1"/>
      <protection locked="0"/>
    </xf>
    <xf numFmtId="0" fontId="3" fillId="4" borderId="9" xfId="0" applyFont="1" applyFill="1" applyBorder="1" applyAlignment="1" applyProtection="1">
      <alignment horizontal="center" vertical="top" textRotation="255"/>
    </xf>
    <xf numFmtId="0" fontId="31" fillId="6" borderId="17" xfId="0" applyFont="1" applyFill="1" applyBorder="1" applyAlignment="1" applyProtection="1">
      <alignment horizontal="center" vertical="center" wrapText="1" shrinkToFit="1"/>
      <protection locked="0"/>
    </xf>
    <xf numFmtId="0" fontId="31" fillId="6" borderId="3" xfId="0" applyFont="1" applyFill="1" applyBorder="1" applyAlignment="1" applyProtection="1">
      <alignment horizontal="center" vertical="center" wrapText="1" shrinkToFit="1"/>
      <protection locked="0"/>
    </xf>
    <xf numFmtId="0" fontId="31" fillId="6" borderId="7" xfId="0" applyFont="1" applyFill="1" applyBorder="1" applyAlignment="1" applyProtection="1">
      <alignment horizontal="center" vertical="center" wrapText="1" shrinkToFit="1"/>
      <protection locked="0"/>
    </xf>
    <xf numFmtId="0" fontId="31" fillId="6" borderId="10" xfId="0" applyFont="1" applyFill="1" applyBorder="1" applyAlignment="1" applyProtection="1">
      <alignment horizontal="center" vertical="center" wrapText="1" shrinkToFit="1"/>
      <protection locked="0"/>
    </xf>
    <xf numFmtId="0" fontId="31" fillId="6" borderId="11" xfId="0" applyFont="1" applyFill="1" applyBorder="1" applyAlignment="1" applyProtection="1">
      <alignment horizontal="center" vertical="center" wrapText="1" shrinkToFit="1"/>
      <protection locked="0"/>
    </xf>
    <xf numFmtId="0" fontId="31" fillId="6" borderId="23" xfId="0" applyFont="1" applyFill="1" applyBorder="1" applyAlignment="1" applyProtection="1">
      <alignment horizontal="center" vertical="center" wrapText="1" shrinkToFit="1"/>
      <protection locked="0"/>
    </xf>
    <xf numFmtId="0" fontId="31" fillId="6" borderId="18" xfId="0" applyFont="1" applyFill="1" applyBorder="1" applyAlignment="1" applyProtection="1">
      <alignment horizontal="center" vertical="center" shrinkToFit="1"/>
      <protection locked="0"/>
    </xf>
    <xf numFmtId="0" fontId="31" fillId="6" borderId="16" xfId="0" applyFont="1" applyFill="1" applyBorder="1" applyAlignment="1" applyProtection="1">
      <alignment horizontal="center" vertical="center" shrinkToFit="1"/>
      <protection locked="0"/>
    </xf>
    <xf numFmtId="0" fontId="31" fillId="6" borderId="22" xfId="0" applyFont="1" applyFill="1" applyBorder="1" applyAlignment="1" applyProtection="1">
      <alignment horizontal="center" vertical="center" shrinkToFit="1"/>
      <protection locked="0"/>
    </xf>
    <xf numFmtId="0" fontId="31" fillId="6" borderId="10" xfId="0" applyFont="1" applyFill="1" applyBorder="1" applyAlignment="1" applyProtection="1">
      <alignment horizontal="center" vertical="center" shrinkToFit="1"/>
      <protection locked="0"/>
    </xf>
    <xf numFmtId="0" fontId="31" fillId="6" borderId="11" xfId="0" applyFont="1" applyFill="1" applyBorder="1" applyAlignment="1" applyProtection="1">
      <alignment horizontal="center" vertical="center" shrinkToFit="1"/>
      <protection locked="0"/>
    </xf>
    <xf numFmtId="0" fontId="31" fillId="6" borderId="23" xfId="0" applyFont="1" applyFill="1" applyBorder="1" applyAlignment="1" applyProtection="1">
      <alignment horizontal="center" vertical="center" shrinkToFit="1"/>
      <protection locked="0"/>
    </xf>
    <xf numFmtId="49" fontId="31" fillId="6" borderId="18" xfId="0" applyNumberFormat="1" applyFont="1" applyFill="1" applyBorder="1" applyAlignment="1" applyProtection="1">
      <alignment horizontal="center" vertical="center" shrinkToFit="1"/>
      <protection locked="0"/>
    </xf>
    <xf numFmtId="49" fontId="31" fillId="6" borderId="16" xfId="0" applyNumberFormat="1" applyFont="1" applyFill="1" applyBorder="1" applyAlignment="1" applyProtection="1">
      <alignment horizontal="center" vertical="center" shrinkToFit="1"/>
      <protection locked="0"/>
    </xf>
    <xf numFmtId="49" fontId="31" fillId="6" borderId="10" xfId="0" applyNumberFormat="1" applyFont="1" applyFill="1" applyBorder="1" applyAlignment="1" applyProtection="1">
      <alignment horizontal="center" vertical="center" shrinkToFit="1"/>
      <protection locked="0"/>
    </xf>
    <xf numFmtId="49" fontId="31" fillId="6" borderId="11" xfId="0" applyNumberFormat="1" applyFont="1" applyFill="1" applyBorder="1" applyAlignment="1" applyProtection="1">
      <alignment horizontal="center" vertical="center" shrinkToFit="1"/>
      <protection locked="0"/>
    </xf>
    <xf numFmtId="0" fontId="5" fillId="0" borderId="16" xfId="0" applyFont="1" applyFill="1" applyBorder="1" applyAlignment="1" applyProtection="1">
      <alignment horizontal="center" vertical="center" shrinkToFit="1"/>
    </xf>
    <xf numFmtId="0" fontId="5" fillId="0" borderId="11" xfId="0" applyFont="1" applyFill="1" applyBorder="1" applyAlignment="1" applyProtection="1">
      <alignment horizontal="center" vertical="center" shrinkToFit="1"/>
    </xf>
    <xf numFmtId="49" fontId="31" fillId="6" borderId="22" xfId="0" applyNumberFormat="1" applyFont="1" applyFill="1" applyBorder="1" applyAlignment="1" applyProtection="1">
      <alignment horizontal="center" vertical="center" shrinkToFit="1"/>
      <protection locked="0"/>
    </xf>
    <xf numFmtId="49" fontId="31" fillId="6" borderId="23" xfId="0" applyNumberFormat="1" applyFont="1" applyFill="1" applyBorder="1" applyAlignment="1" applyProtection="1">
      <alignment horizontal="center" vertical="center" shrinkToFit="1"/>
      <protection locked="0"/>
    </xf>
    <xf numFmtId="0" fontId="34" fillId="6" borderId="18" xfId="0" applyFont="1" applyFill="1" applyBorder="1" applyAlignment="1" applyProtection="1">
      <alignment horizontal="left" vertical="center" indent="1" shrinkToFit="1"/>
      <protection locked="0"/>
    </xf>
    <xf numFmtId="0" fontId="39" fillId="6" borderId="16" xfId="0" applyFont="1" applyFill="1" applyBorder="1" applyAlignment="1" applyProtection="1">
      <alignment horizontal="left" vertical="center" indent="1" shrinkToFit="1"/>
      <protection locked="0"/>
    </xf>
    <xf numFmtId="0" fontId="39" fillId="6" borderId="13" xfId="0" applyFont="1" applyFill="1" applyBorder="1" applyAlignment="1" applyProtection="1">
      <alignment horizontal="left" vertical="center" indent="1" shrinkToFit="1"/>
      <protection locked="0"/>
    </xf>
    <xf numFmtId="0" fontId="39" fillId="6" borderId="10" xfId="0" applyFont="1" applyFill="1" applyBorder="1" applyAlignment="1" applyProtection="1">
      <alignment horizontal="left" vertical="center" indent="1" shrinkToFit="1"/>
      <protection locked="0"/>
    </xf>
    <xf numFmtId="0" fontId="39" fillId="6" borderId="11" xfId="0" applyFont="1" applyFill="1" applyBorder="1" applyAlignment="1" applyProtection="1">
      <alignment horizontal="left" vertical="center" indent="1" shrinkToFit="1"/>
      <protection locked="0"/>
    </xf>
    <xf numFmtId="0" fontId="39" fillId="6" borderId="15" xfId="0" applyFont="1" applyFill="1" applyBorder="1" applyAlignment="1" applyProtection="1">
      <alignment horizontal="left" vertical="center" indent="1" shrinkToFit="1"/>
      <protection locked="0"/>
    </xf>
    <xf numFmtId="0" fontId="36" fillId="6" borderId="16" xfId="0" applyFont="1" applyFill="1" applyBorder="1" applyAlignment="1" applyProtection="1">
      <alignment horizontal="left" vertical="center" indent="1" shrinkToFit="1"/>
      <protection locked="0"/>
    </xf>
    <xf numFmtId="0" fontId="36" fillId="6" borderId="13" xfId="0" applyFont="1" applyFill="1" applyBorder="1" applyAlignment="1" applyProtection="1">
      <alignment horizontal="left" vertical="center" indent="1" shrinkToFit="1"/>
      <protection locked="0"/>
    </xf>
    <xf numFmtId="0" fontId="36" fillId="6" borderId="10" xfId="0" applyFont="1" applyFill="1" applyBorder="1" applyAlignment="1" applyProtection="1">
      <alignment horizontal="left" vertical="center" indent="1" shrinkToFit="1"/>
      <protection locked="0"/>
    </xf>
    <xf numFmtId="0" fontId="36" fillId="6" borderId="11" xfId="0" applyFont="1" applyFill="1" applyBorder="1" applyAlignment="1" applyProtection="1">
      <alignment horizontal="left" vertical="center" indent="1" shrinkToFit="1"/>
      <protection locked="0"/>
    </xf>
    <xf numFmtId="0" fontId="36" fillId="6" borderId="15" xfId="0" applyFont="1" applyFill="1" applyBorder="1" applyAlignment="1" applyProtection="1">
      <alignment horizontal="left" vertical="center" indent="1" shrinkToFit="1"/>
      <protection locked="0"/>
    </xf>
    <xf numFmtId="0" fontId="62" fillId="6" borderId="18" xfId="4" applyFill="1" applyBorder="1" applyAlignment="1" applyProtection="1">
      <alignment horizontal="center" vertical="center" shrinkToFit="1"/>
      <protection locked="0"/>
    </xf>
    <xf numFmtId="194" fontId="4" fillId="6" borderId="10" xfId="0" applyNumberFormat="1" applyFont="1" applyFill="1" applyBorder="1" applyAlignment="1" applyProtection="1">
      <alignment horizontal="center" vertical="center"/>
      <protection locked="0"/>
    </xf>
    <xf numFmtId="194" fontId="4" fillId="6" borderId="11" xfId="0" applyNumberFormat="1" applyFont="1" applyFill="1" applyBorder="1" applyAlignment="1" applyProtection="1">
      <alignment horizontal="center" vertical="center"/>
      <protection locked="0"/>
    </xf>
    <xf numFmtId="194" fontId="4" fillId="6" borderId="15" xfId="0" applyNumberFormat="1" applyFont="1" applyFill="1" applyBorder="1" applyAlignment="1" applyProtection="1">
      <alignment horizontal="center" vertical="center"/>
      <protection locked="0"/>
    </xf>
    <xf numFmtId="194" fontId="4" fillId="6" borderId="23" xfId="0" applyNumberFormat="1" applyFont="1" applyFill="1" applyBorder="1" applyAlignment="1" applyProtection="1">
      <alignment horizontal="center" vertical="center"/>
      <protection locked="0"/>
    </xf>
    <xf numFmtId="38" fontId="31" fillId="6" borderId="18" xfId="1" applyFont="1" applyFill="1" applyBorder="1" applyAlignment="1" applyProtection="1">
      <alignment horizontal="right" vertical="center" shrinkToFit="1"/>
      <protection locked="0"/>
    </xf>
    <xf numFmtId="38" fontId="31" fillId="6" borderId="16" xfId="1" applyFont="1" applyFill="1" applyBorder="1" applyAlignment="1" applyProtection="1">
      <alignment horizontal="right" vertical="center" shrinkToFit="1"/>
      <protection locked="0"/>
    </xf>
    <xf numFmtId="38" fontId="31" fillId="6" borderId="14" xfId="1" applyFont="1" applyFill="1" applyBorder="1" applyAlignment="1" applyProtection="1">
      <alignment horizontal="right" vertical="center" shrinkToFit="1"/>
      <protection locked="0"/>
    </xf>
    <xf numFmtId="38" fontId="31" fillId="6" borderId="1" xfId="1" applyFont="1" applyFill="1" applyBorder="1" applyAlignment="1" applyProtection="1">
      <alignment horizontal="right" vertical="center" shrinkToFit="1"/>
      <protection locked="0"/>
    </xf>
    <xf numFmtId="0" fontId="33" fillId="6" borderId="18" xfId="0" applyFont="1" applyFill="1" applyBorder="1" applyAlignment="1" applyProtection="1">
      <alignment horizontal="center" vertical="center"/>
      <protection locked="0"/>
    </xf>
    <xf numFmtId="0" fontId="33" fillId="6" borderId="16" xfId="0" applyFont="1" applyFill="1" applyBorder="1" applyAlignment="1" applyProtection="1">
      <alignment horizontal="center" vertical="center"/>
      <protection locked="0"/>
    </xf>
    <xf numFmtId="0" fontId="33" fillId="6" borderId="14" xfId="0" applyFont="1" applyFill="1" applyBorder="1" applyAlignment="1" applyProtection="1">
      <alignment horizontal="center" vertical="center"/>
      <protection locked="0"/>
    </xf>
    <xf numFmtId="0" fontId="33" fillId="6" borderId="1" xfId="0" applyFont="1" applyFill="1" applyBorder="1" applyAlignment="1" applyProtection="1">
      <alignment horizontal="center" vertical="center"/>
      <protection locked="0"/>
    </xf>
    <xf numFmtId="0" fontId="3" fillId="0" borderId="16" xfId="0" applyFont="1" applyFill="1" applyBorder="1" applyAlignment="1" applyProtection="1">
      <alignment horizontal="center" vertical="center"/>
      <protection locked="0"/>
    </xf>
    <xf numFmtId="0" fontId="3" fillId="0" borderId="22" xfId="0" applyFont="1" applyFill="1" applyBorder="1" applyAlignment="1" applyProtection="1">
      <alignment horizontal="center" vertical="center"/>
      <protection locked="0"/>
    </xf>
    <xf numFmtId="0" fontId="3" fillId="0" borderId="11" xfId="0" applyFont="1" applyFill="1" applyBorder="1" applyAlignment="1" applyProtection="1">
      <alignment horizontal="center" vertical="center"/>
      <protection locked="0"/>
    </xf>
    <xf numFmtId="0" fontId="3" fillId="0" borderId="23" xfId="0" applyFont="1" applyFill="1" applyBorder="1" applyAlignment="1" applyProtection="1">
      <alignment horizontal="center" vertical="center"/>
      <protection locked="0"/>
    </xf>
    <xf numFmtId="0" fontId="33" fillId="6" borderId="29" xfId="0" applyFont="1" applyFill="1" applyBorder="1" applyAlignment="1" applyProtection="1">
      <alignment horizontal="right" vertical="center"/>
      <protection locked="0"/>
    </xf>
    <xf numFmtId="0" fontId="33" fillId="6" borderId="30" xfId="0" applyFont="1" applyFill="1" applyBorder="1" applyAlignment="1" applyProtection="1">
      <alignment horizontal="right" vertical="center"/>
      <protection locked="0"/>
    </xf>
    <xf numFmtId="0" fontId="33" fillId="6" borderId="18" xfId="0" applyFont="1" applyFill="1" applyBorder="1" applyAlignment="1" applyProtection="1">
      <alignment horizontal="right" vertical="center"/>
      <protection locked="0"/>
    </xf>
    <xf numFmtId="0" fontId="33" fillId="6" borderId="16" xfId="0" applyFont="1" applyFill="1" applyBorder="1" applyAlignment="1" applyProtection="1">
      <alignment horizontal="right" vertical="center"/>
      <protection locked="0"/>
    </xf>
    <xf numFmtId="0" fontId="37" fillId="6" borderId="43" xfId="0" applyFont="1" applyFill="1" applyBorder="1" applyAlignment="1" applyProtection="1">
      <alignment horizontal="center" vertical="center" shrinkToFit="1"/>
      <protection locked="0"/>
    </xf>
    <xf numFmtId="0" fontId="37" fillId="6" borderId="46" xfId="0" applyFont="1" applyFill="1" applyBorder="1" applyAlignment="1" applyProtection="1">
      <alignment horizontal="center" vertical="center" shrinkToFit="1"/>
      <protection locked="0"/>
    </xf>
    <xf numFmtId="0" fontId="3" fillId="0" borderId="3"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0" borderId="17"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33" fillId="6" borderId="29" xfId="1" applyNumberFormat="1" applyFont="1" applyFill="1" applyBorder="1" applyAlignment="1" applyProtection="1">
      <alignment horizontal="right" vertical="center"/>
      <protection locked="0"/>
    </xf>
    <xf numFmtId="0" fontId="33" fillId="6" borderId="30" xfId="1" applyNumberFormat="1" applyFont="1" applyFill="1" applyBorder="1" applyAlignment="1" applyProtection="1">
      <alignment horizontal="right" vertical="center"/>
      <protection locked="0"/>
    </xf>
    <xf numFmtId="0" fontId="3" fillId="0" borderId="18" xfId="0" applyFont="1" applyFill="1" applyBorder="1" applyAlignment="1" applyProtection="1">
      <alignment horizontal="center" vertical="center"/>
      <protection locked="0"/>
    </xf>
    <xf numFmtId="0" fontId="3" fillId="0" borderId="14" xfId="0" applyFont="1" applyFill="1" applyBorder="1" applyAlignment="1" applyProtection="1">
      <alignment horizontal="center" vertical="center"/>
      <protection locked="0"/>
    </xf>
    <xf numFmtId="0" fontId="33" fillId="6" borderId="5" xfId="0" applyFont="1" applyFill="1" applyBorder="1" applyAlignment="1" applyProtection="1">
      <alignment horizontal="right" vertical="center"/>
      <protection locked="0"/>
    </xf>
    <xf numFmtId="0" fontId="33" fillId="6" borderId="6" xfId="0" applyFont="1" applyFill="1" applyBorder="1" applyAlignment="1" applyProtection="1">
      <alignment horizontal="right" vertical="center"/>
      <protection locked="0"/>
    </xf>
    <xf numFmtId="179" fontId="34" fillId="6" borderId="3" xfId="0" applyNumberFormat="1" applyFont="1" applyFill="1" applyBorder="1" applyAlignment="1" applyProtection="1">
      <alignment horizontal="center" vertical="center"/>
      <protection locked="0"/>
    </xf>
    <xf numFmtId="0" fontId="35" fillId="6" borderId="12" xfId="0" applyFont="1" applyFill="1" applyBorder="1" applyAlignment="1" applyProtection="1">
      <alignment horizontal="left" vertical="center" indent="1" shrinkToFit="1"/>
      <protection locked="0"/>
    </xf>
    <xf numFmtId="0" fontId="36" fillId="6" borderId="0" xfId="0" applyFont="1" applyFill="1" applyBorder="1" applyAlignment="1" applyProtection="1">
      <alignment horizontal="left" vertical="center" indent="1" shrinkToFit="1"/>
      <protection locked="0"/>
    </xf>
    <xf numFmtId="0" fontId="36" fillId="6" borderId="12" xfId="0" applyFont="1" applyFill="1" applyBorder="1" applyAlignment="1" applyProtection="1">
      <alignment horizontal="left" vertical="center" indent="1" shrinkToFit="1"/>
      <protection locked="0"/>
    </xf>
    <xf numFmtId="0" fontId="36" fillId="6" borderId="14" xfId="0" applyFont="1" applyFill="1" applyBorder="1" applyAlignment="1" applyProtection="1">
      <alignment horizontal="left" vertical="center" indent="1" shrinkToFit="1"/>
      <protection locked="0"/>
    </xf>
    <xf numFmtId="0" fontId="36" fillId="6" borderId="1" xfId="0" applyFont="1" applyFill="1" applyBorder="1" applyAlignment="1" applyProtection="1">
      <alignment horizontal="left" vertical="center" indent="1" shrinkToFit="1"/>
      <protection locked="0"/>
    </xf>
    <xf numFmtId="49" fontId="5" fillId="6" borderId="17" xfId="0" applyNumberFormat="1" applyFont="1" applyFill="1" applyBorder="1" applyAlignment="1" applyProtection="1">
      <alignment horizontal="center" vertical="center"/>
      <protection locked="0"/>
    </xf>
    <xf numFmtId="49" fontId="6" fillId="6" borderId="3" xfId="0" applyNumberFormat="1" applyFont="1" applyFill="1" applyBorder="1" applyAlignment="1" applyProtection="1">
      <alignment horizontal="center" vertical="center"/>
      <protection locked="0"/>
    </xf>
    <xf numFmtId="49" fontId="6" fillId="6" borderId="7" xfId="0" applyNumberFormat="1" applyFont="1" applyFill="1" applyBorder="1" applyAlignment="1" applyProtection="1">
      <alignment horizontal="center" vertical="center"/>
      <protection locked="0"/>
    </xf>
    <xf numFmtId="49" fontId="6" fillId="6" borderId="14" xfId="0" applyNumberFormat="1" applyFont="1" applyFill="1" applyBorder="1" applyAlignment="1" applyProtection="1">
      <alignment horizontal="center" vertical="center"/>
      <protection locked="0"/>
    </xf>
    <xf numFmtId="49" fontId="6" fillId="6" borderId="1" xfId="0" applyNumberFormat="1" applyFont="1" applyFill="1" applyBorder="1" applyAlignment="1" applyProtection="1">
      <alignment horizontal="center" vertical="center"/>
      <protection locked="0"/>
    </xf>
    <xf numFmtId="49" fontId="6" fillId="6" borderId="8" xfId="0" applyNumberFormat="1" applyFont="1" applyFill="1" applyBorder="1" applyAlignment="1" applyProtection="1">
      <alignment horizontal="center" vertical="center"/>
      <protection locked="0"/>
    </xf>
    <xf numFmtId="178" fontId="31" fillId="6" borderId="3" xfId="0" applyNumberFormat="1" applyFont="1" applyFill="1" applyBorder="1" applyAlignment="1" applyProtection="1">
      <alignment horizontal="center" vertical="center"/>
      <protection locked="0"/>
    </xf>
    <xf numFmtId="178" fontId="31" fillId="6" borderId="1" xfId="0" applyNumberFormat="1" applyFont="1" applyFill="1" applyBorder="1" applyAlignment="1" applyProtection="1">
      <alignment horizontal="center" vertical="center"/>
      <protection locked="0"/>
    </xf>
    <xf numFmtId="49" fontId="31" fillId="6" borderId="39" xfId="0" applyNumberFormat="1" applyFont="1" applyFill="1" applyBorder="1" applyAlignment="1" applyProtection="1">
      <alignment horizontal="center" vertical="center"/>
      <protection locked="0"/>
    </xf>
    <xf numFmtId="49" fontId="31" fillId="6" borderId="42" xfId="0" applyNumberFormat="1" applyFont="1" applyFill="1" applyBorder="1" applyAlignment="1" applyProtection="1">
      <alignment horizontal="center" vertical="center"/>
      <protection locked="0"/>
    </xf>
    <xf numFmtId="49" fontId="31" fillId="6" borderId="40" xfId="0" applyNumberFormat="1" applyFont="1" applyFill="1" applyBorder="1" applyAlignment="1" applyProtection="1">
      <alignment horizontal="center" vertical="center"/>
      <protection locked="0"/>
    </xf>
    <xf numFmtId="49" fontId="31" fillId="6" borderId="43" xfId="0" applyNumberFormat="1" applyFont="1" applyFill="1" applyBorder="1" applyAlignment="1" applyProtection="1">
      <alignment horizontal="center" vertical="center"/>
      <protection locked="0"/>
    </xf>
    <xf numFmtId="49" fontId="31" fillId="6" borderId="45" xfId="0" applyNumberFormat="1" applyFont="1" applyFill="1" applyBorder="1" applyAlignment="1" applyProtection="1">
      <alignment horizontal="center" vertical="center"/>
      <protection locked="0"/>
    </xf>
    <xf numFmtId="49" fontId="31" fillId="6" borderId="46" xfId="0" applyNumberFormat="1" applyFont="1" applyFill="1" applyBorder="1" applyAlignment="1" applyProtection="1">
      <alignment horizontal="center" vertical="center"/>
      <protection locked="0"/>
    </xf>
    <xf numFmtId="49" fontId="4" fillId="6" borderId="10" xfId="0" applyNumberFormat="1" applyFont="1" applyFill="1" applyBorder="1" applyAlignment="1" applyProtection="1">
      <alignment horizontal="left"/>
      <protection locked="0"/>
    </xf>
    <xf numFmtId="49" fontId="4" fillId="6" borderId="11" xfId="0" applyNumberFormat="1" applyFont="1" applyFill="1" applyBorder="1" applyAlignment="1" applyProtection="1">
      <alignment horizontal="left"/>
      <protection locked="0"/>
    </xf>
    <xf numFmtId="49" fontId="4" fillId="6" borderId="15" xfId="0" applyNumberFormat="1" applyFont="1" applyFill="1" applyBorder="1" applyAlignment="1" applyProtection="1">
      <alignment horizontal="left"/>
      <protection locked="0"/>
    </xf>
    <xf numFmtId="49" fontId="31" fillId="6" borderId="30" xfId="0" applyNumberFormat="1" applyFont="1" applyFill="1" applyBorder="1" applyAlignment="1" applyProtection="1">
      <alignment horizontal="center" vertical="center"/>
      <protection locked="0"/>
    </xf>
    <xf numFmtId="49" fontId="31" fillId="6" borderId="32" xfId="0" applyNumberFormat="1" applyFont="1" applyFill="1" applyBorder="1" applyAlignment="1" applyProtection="1">
      <alignment horizontal="center" vertical="center"/>
      <protection locked="0"/>
    </xf>
    <xf numFmtId="49" fontId="31" fillId="6" borderId="6" xfId="0" applyNumberFormat="1" applyFont="1" applyFill="1" applyBorder="1" applyAlignment="1" applyProtection="1">
      <alignment horizontal="center" vertical="center"/>
      <protection locked="0"/>
    </xf>
    <xf numFmtId="49" fontId="35" fillId="6" borderId="18" xfId="0" applyNumberFormat="1" applyFont="1" applyFill="1" applyBorder="1" applyAlignment="1" applyProtection="1">
      <alignment horizontal="left" vertical="center" shrinkToFit="1"/>
      <protection locked="0"/>
    </xf>
    <xf numFmtId="49" fontId="35" fillId="6" borderId="16" xfId="0" applyNumberFormat="1" applyFont="1" applyFill="1" applyBorder="1" applyAlignment="1" applyProtection="1">
      <alignment horizontal="left" vertical="center" shrinkToFit="1"/>
      <protection locked="0"/>
    </xf>
    <xf numFmtId="49" fontId="35" fillId="6" borderId="13" xfId="0" applyNumberFormat="1" applyFont="1" applyFill="1" applyBorder="1" applyAlignment="1" applyProtection="1">
      <alignment horizontal="left" vertical="center" shrinkToFit="1"/>
      <protection locked="0"/>
    </xf>
    <xf numFmtId="49" fontId="35" fillId="6" borderId="14" xfId="0" applyNumberFormat="1" applyFont="1" applyFill="1" applyBorder="1" applyAlignment="1" applyProtection="1">
      <alignment horizontal="left" vertical="center" shrinkToFit="1"/>
      <protection locked="0"/>
    </xf>
    <xf numFmtId="49" fontId="35" fillId="6" borderId="1" xfId="0" applyNumberFormat="1" applyFont="1" applyFill="1" applyBorder="1" applyAlignment="1" applyProtection="1">
      <alignment horizontal="left" vertical="center" shrinkToFit="1"/>
      <protection locked="0"/>
    </xf>
    <xf numFmtId="49" fontId="35" fillId="6" borderId="19" xfId="0" applyNumberFormat="1" applyFont="1" applyFill="1" applyBorder="1" applyAlignment="1" applyProtection="1">
      <alignment horizontal="left" vertical="center" shrinkToFit="1"/>
      <protection locked="0"/>
    </xf>
    <xf numFmtId="0" fontId="33" fillId="6" borderId="0" xfId="0" applyFont="1" applyFill="1" applyBorder="1" applyAlignment="1" applyProtection="1">
      <alignment horizontal="left" vertical="center" indent="1" shrinkToFit="1"/>
      <protection locked="0"/>
    </xf>
    <xf numFmtId="0" fontId="33" fillId="6" borderId="0" xfId="0" applyFont="1" applyFill="1" applyBorder="1" applyAlignment="1" applyProtection="1">
      <alignment horizontal="left" vertical="center" shrinkToFit="1"/>
      <protection locked="0"/>
    </xf>
    <xf numFmtId="194" fontId="31" fillId="6" borderId="16" xfId="0" applyNumberFormat="1" applyFont="1" applyFill="1" applyBorder="1" applyAlignment="1" applyProtection="1">
      <alignment horizontal="center" vertical="center"/>
      <protection locked="0"/>
    </xf>
    <xf numFmtId="194" fontId="31" fillId="6" borderId="1" xfId="0" applyNumberFormat="1" applyFont="1" applyFill="1" applyBorder="1" applyAlignment="1" applyProtection="1">
      <alignment horizontal="center" vertical="center"/>
      <protection locked="0"/>
    </xf>
    <xf numFmtId="38" fontId="31" fillId="6" borderId="3" xfId="1" applyNumberFormat="1" applyFont="1" applyFill="1" applyBorder="1" applyAlignment="1" applyProtection="1">
      <alignment vertical="center"/>
      <protection locked="0"/>
    </xf>
    <xf numFmtId="38" fontId="31" fillId="6" borderId="1" xfId="1" applyNumberFormat="1" applyFont="1" applyFill="1" applyBorder="1" applyAlignment="1" applyProtection="1">
      <alignment vertical="center"/>
      <protection locked="0"/>
    </xf>
    <xf numFmtId="0" fontId="31" fillId="6" borderId="17" xfId="0" applyFont="1" applyFill="1" applyBorder="1" applyAlignment="1" applyProtection="1">
      <alignment horizontal="right" vertical="center"/>
      <protection locked="0"/>
    </xf>
    <xf numFmtId="0" fontId="37" fillId="6" borderId="3" xfId="0" applyFont="1" applyFill="1" applyBorder="1" applyAlignment="1" applyProtection="1">
      <alignment horizontal="right" vertical="center"/>
      <protection locked="0"/>
    </xf>
    <xf numFmtId="0" fontId="37" fillId="6" borderId="14" xfId="0" applyFont="1" applyFill="1" applyBorder="1" applyAlignment="1" applyProtection="1">
      <alignment horizontal="right" vertical="center"/>
      <protection locked="0"/>
    </xf>
    <xf numFmtId="0" fontId="37" fillId="6" borderId="1" xfId="0" applyFont="1" applyFill="1" applyBorder="1" applyAlignment="1" applyProtection="1">
      <alignment horizontal="right" vertical="center"/>
      <protection locked="0"/>
    </xf>
    <xf numFmtId="0" fontId="35" fillId="6" borderId="12" xfId="0" applyFont="1" applyFill="1" applyBorder="1" applyAlignment="1" applyProtection="1">
      <alignment horizontal="left" vertical="center" shrinkToFit="1"/>
      <protection locked="0"/>
    </xf>
    <xf numFmtId="0" fontId="35" fillId="6" borderId="0" xfId="0" applyFont="1" applyFill="1" applyBorder="1" applyAlignment="1" applyProtection="1">
      <alignment horizontal="left" vertical="center" shrinkToFit="1"/>
      <protection locked="0"/>
    </xf>
    <xf numFmtId="0" fontId="35" fillId="6" borderId="9" xfId="0" applyFont="1" applyFill="1" applyBorder="1" applyAlignment="1" applyProtection="1">
      <alignment horizontal="left" vertical="center" shrinkToFit="1"/>
      <protection locked="0"/>
    </xf>
    <xf numFmtId="0" fontId="35" fillId="6" borderId="14" xfId="0" applyFont="1" applyFill="1" applyBorder="1" applyAlignment="1" applyProtection="1">
      <alignment horizontal="left" vertical="center" shrinkToFit="1"/>
      <protection locked="0"/>
    </xf>
    <xf numFmtId="0" fontId="35" fillId="6" borderId="1" xfId="0" applyFont="1" applyFill="1" applyBorder="1" applyAlignment="1" applyProtection="1">
      <alignment horizontal="left" vertical="center" shrinkToFit="1"/>
      <protection locked="0"/>
    </xf>
    <xf numFmtId="0" fontId="35" fillId="6" borderId="19" xfId="0" applyFont="1" applyFill="1" applyBorder="1" applyAlignment="1" applyProtection="1">
      <alignment horizontal="left" vertical="center" shrinkToFit="1"/>
      <protection locked="0"/>
    </xf>
    <xf numFmtId="0" fontId="31" fillId="6" borderId="0" xfId="0" applyFont="1" applyFill="1" applyBorder="1" applyAlignment="1" applyProtection="1">
      <alignment horizontal="center" vertical="center"/>
      <protection locked="0"/>
    </xf>
    <xf numFmtId="178" fontId="31" fillId="6" borderId="0" xfId="0" applyNumberFormat="1" applyFont="1" applyFill="1" applyBorder="1" applyAlignment="1" applyProtection="1">
      <alignment horizontal="center" vertical="center" shrinkToFit="1"/>
      <protection locked="0"/>
    </xf>
    <xf numFmtId="178" fontId="31" fillId="6" borderId="1" xfId="0" applyNumberFormat="1" applyFont="1" applyFill="1" applyBorder="1" applyAlignment="1" applyProtection="1">
      <alignment horizontal="center" vertical="center" shrinkToFit="1"/>
      <protection locked="0"/>
    </xf>
    <xf numFmtId="0" fontId="3" fillId="0" borderId="0" xfId="0" applyFont="1" applyFill="1" applyBorder="1" applyAlignment="1" applyProtection="1">
      <alignment horizontal="center" vertical="center"/>
      <protection locked="0"/>
    </xf>
    <xf numFmtId="0" fontId="32" fillId="6" borderId="0" xfId="0" applyFont="1" applyFill="1" applyBorder="1" applyAlignment="1" applyProtection="1">
      <alignment vertical="center" shrinkToFit="1"/>
      <protection locked="0"/>
    </xf>
    <xf numFmtId="178" fontId="31" fillId="6" borderId="0" xfId="0" applyNumberFormat="1" applyFont="1" applyFill="1" applyBorder="1" applyAlignment="1" applyProtection="1">
      <alignment horizontal="center" vertical="center"/>
      <protection locked="0"/>
    </xf>
    <xf numFmtId="0" fontId="3" fillId="0" borderId="29" xfId="0" applyFont="1" applyFill="1" applyBorder="1" applyAlignment="1" applyProtection="1">
      <alignment horizontal="center" vertical="center"/>
      <protection locked="0"/>
    </xf>
    <xf numFmtId="0" fontId="0" fillId="0" borderId="30" xfId="0" applyFill="1" applyBorder="1" applyAlignment="1" applyProtection="1">
      <alignment vertical="center"/>
      <protection locked="0"/>
    </xf>
    <xf numFmtId="0" fontId="0" fillId="0" borderId="31" xfId="0" applyFill="1" applyBorder="1" applyAlignment="1" applyProtection="1">
      <alignment vertical="center"/>
      <protection locked="0"/>
    </xf>
    <xf numFmtId="0" fontId="0" fillId="0" borderId="29" xfId="0" applyFill="1" applyBorder="1" applyAlignment="1" applyProtection="1">
      <alignment vertical="center"/>
      <protection locked="0"/>
    </xf>
    <xf numFmtId="0" fontId="36" fillId="6" borderId="22" xfId="0" applyFont="1" applyFill="1" applyBorder="1" applyAlignment="1" applyProtection="1">
      <alignment horizontal="left" vertical="center" indent="1" shrinkToFit="1"/>
      <protection locked="0"/>
    </xf>
    <xf numFmtId="0" fontId="36" fillId="6" borderId="23" xfId="0" applyFont="1" applyFill="1" applyBorder="1" applyAlignment="1" applyProtection="1">
      <alignment horizontal="left" vertical="center" indent="1" shrinkToFit="1"/>
      <protection locked="0"/>
    </xf>
    <xf numFmtId="3" fontId="33" fillId="6" borderId="18" xfId="0" applyNumberFormat="1" applyFont="1" applyFill="1" applyBorder="1" applyAlignment="1" applyProtection="1">
      <alignment horizontal="center" vertical="center"/>
      <protection locked="0"/>
    </xf>
    <xf numFmtId="3" fontId="33" fillId="6" borderId="16" xfId="0" applyNumberFormat="1" applyFont="1" applyFill="1" applyBorder="1" applyAlignment="1" applyProtection="1">
      <alignment horizontal="center" vertical="center"/>
      <protection locked="0"/>
    </xf>
    <xf numFmtId="3" fontId="33" fillId="6" borderId="10" xfId="0" applyNumberFormat="1" applyFont="1" applyFill="1" applyBorder="1" applyAlignment="1" applyProtection="1">
      <alignment horizontal="center" vertical="center"/>
      <protection locked="0"/>
    </xf>
    <xf numFmtId="3" fontId="33" fillId="6" borderId="11" xfId="0" applyNumberFormat="1" applyFont="1" applyFill="1" applyBorder="1" applyAlignment="1" applyProtection="1">
      <alignment horizontal="center" vertical="center"/>
      <protection locked="0"/>
    </xf>
    <xf numFmtId="0" fontId="38" fillId="6" borderId="3" xfId="0" applyFont="1" applyFill="1" applyBorder="1" applyAlignment="1" applyProtection="1">
      <alignment horizontal="center" vertical="center" shrinkToFit="1"/>
      <protection locked="0"/>
    </xf>
    <xf numFmtId="0" fontId="38" fillId="6" borderId="0" xfId="0" applyFont="1" applyFill="1" applyBorder="1" applyAlignment="1" applyProtection="1">
      <alignment horizontal="center" vertical="center" shrinkToFit="1"/>
      <protection locked="0"/>
    </xf>
    <xf numFmtId="0" fontId="31" fillId="6" borderId="0" xfId="0" applyFont="1" applyFill="1" applyBorder="1" applyAlignment="1" applyProtection="1">
      <alignment horizontal="center" vertical="center" shrinkToFit="1"/>
      <protection locked="0"/>
    </xf>
    <xf numFmtId="0" fontId="33" fillId="6" borderId="10" xfId="0" applyFont="1" applyFill="1" applyBorder="1" applyAlignment="1" applyProtection="1">
      <alignment horizontal="center" vertical="center"/>
      <protection locked="0"/>
    </xf>
    <xf numFmtId="0" fontId="33" fillId="6" borderId="11" xfId="0" applyFont="1" applyFill="1" applyBorder="1" applyAlignment="1" applyProtection="1">
      <alignment horizontal="center" vertical="center"/>
      <protection locked="0"/>
    </xf>
    <xf numFmtId="0" fontId="0" fillId="0" borderId="44" xfId="0" applyFill="1" applyBorder="1" applyAlignment="1" applyProtection="1">
      <alignment vertical="center"/>
      <protection locked="0"/>
    </xf>
    <xf numFmtId="0" fontId="0" fillId="0" borderId="32" xfId="0" applyFill="1" applyBorder="1" applyAlignment="1" applyProtection="1">
      <alignment vertical="center"/>
      <protection locked="0"/>
    </xf>
    <xf numFmtId="0" fontId="0" fillId="0" borderId="38" xfId="0" applyFill="1" applyBorder="1" applyAlignment="1" applyProtection="1">
      <alignment vertical="center"/>
      <protection locked="0"/>
    </xf>
    <xf numFmtId="0" fontId="34" fillId="6" borderId="18" xfId="0" applyFont="1" applyFill="1" applyBorder="1" applyAlignment="1" applyProtection="1">
      <alignment horizontal="left" vertical="center" shrinkToFit="1"/>
      <protection locked="0"/>
    </xf>
    <xf numFmtId="0" fontId="36" fillId="6" borderId="16" xfId="0" applyFont="1" applyFill="1" applyBorder="1" applyAlignment="1" applyProtection="1">
      <alignment horizontal="left" vertical="center" shrinkToFit="1"/>
      <protection locked="0"/>
    </xf>
    <xf numFmtId="0" fontId="36" fillId="6" borderId="13" xfId="0" applyFont="1" applyFill="1" applyBorder="1" applyAlignment="1" applyProtection="1">
      <alignment horizontal="left" vertical="center" shrinkToFit="1"/>
      <protection locked="0"/>
    </xf>
    <xf numFmtId="0" fontId="36" fillId="6" borderId="10" xfId="0" applyFont="1" applyFill="1" applyBorder="1" applyAlignment="1" applyProtection="1">
      <alignment horizontal="left" vertical="center" shrinkToFit="1"/>
      <protection locked="0"/>
    </xf>
    <xf numFmtId="0" fontId="36" fillId="6" borderId="11" xfId="0" applyFont="1" applyFill="1" applyBorder="1" applyAlignment="1" applyProtection="1">
      <alignment horizontal="left" vertical="center" shrinkToFit="1"/>
      <protection locked="0"/>
    </xf>
    <xf numFmtId="0" fontId="36" fillId="6" borderId="15" xfId="0" applyFont="1" applyFill="1" applyBorder="1" applyAlignment="1" applyProtection="1">
      <alignment horizontal="left" vertical="center" shrinkToFit="1"/>
      <protection locked="0"/>
    </xf>
    <xf numFmtId="0" fontId="33" fillId="6" borderId="12" xfId="1" applyNumberFormat="1" applyFont="1" applyFill="1" applyBorder="1" applyAlignment="1" applyProtection="1">
      <alignment horizontal="right" vertical="center"/>
      <protection locked="0"/>
    </xf>
    <xf numFmtId="0" fontId="33" fillId="6" borderId="0" xfId="1" applyNumberFormat="1" applyFont="1" applyFill="1" applyBorder="1" applyAlignment="1" applyProtection="1">
      <alignment horizontal="right" vertical="center"/>
      <protection locked="0"/>
    </xf>
    <xf numFmtId="0" fontId="33" fillId="6" borderId="14" xfId="1" applyNumberFormat="1" applyFont="1" applyFill="1" applyBorder="1" applyAlignment="1" applyProtection="1">
      <alignment horizontal="right" vertical="center"/>
      <protection locked="0"/>
    </xf>
    <xf numFmtId="0" fontId="33" fillId="6" borderId="1" xfId="1" applyNumberFormat="1" applyFont="1" applyFill="1" applyBorder="1" applyAlignment="1" applyProtection="1">
      <alignment horizontal="right" vertical="center"/>
      <protection locked="0"/>
    </xf>
    <xf numFmtId="0" fontId="33" fillId="6" borderId="18" xfId="1" applyNumberFormat="1" applyFont="1" applyFill="1" applyBorder="1" applyAlignment="1" applyProtection="1">
      <alignment horizontal="right" vertical="center"/>
      <protection locked="0"/>
    </xf>
    <xf numFmtId="0" fontId="33" fillId="6" borderId="16" xfId="1" applyNumberFormat="1" applyFont="1" applyFill="1" applyBorder="1" applyAlignment="1" applyProtection="1">
      <alignment horizontal="right" vertical="center"/>
      <protection locked="0"/>
    </xf>
    <xf numFmtId="0" fontId="3" fillId="0" borderId="5" xfId="0" applyFont="1" applyFill="1" applyBorder="1" applyAlignment="1" applyProtection="1">
      <alignment horizontal="center" vertical="center"/>
      <protection locked="0"/>
    </xf>
    <xf numFmtId="0" fontId="0" fillId="0" borderId="6" xfId="0" applyFill="1" applyBorder="1" applyAlignment="1" applyProtection="1">
      <alignment vertical="center"/>
      <protection locked="0"/>
    </xf>
    <xf numFmtId="0" fontId="0" fillId="0" borderId="33" xfId="0" applyFill="1" applyBorder="1" applyAlignment="1" applyProtection="1">
      <alignment vertical="center"/>
      <protection locked="0"/>
    </xf>
    <xf numFmtId="3" fontId="33" fillId="6" borderId="14" xfId="0" applyNumberFormat="1" applyFont="1" applyFill="1" applyBorder="1" applyAlignment="1" applyProtection="1">
      <alignment horizontal="center" vertical="center"/>
      <protection locked="0"/>
    </xf>
    <xf numFmtId="3" fontId="33" fillId="6" borderId="1" xfId="0" applyNumberFormat="1" applyFont="1" applyFill="1" applyBorder="1" applyAlignment="1" applyProtection="1">
      <alignment horizontal="center" vertical="center"/>
      <protection locked="0"/>
    </xf>
    <xf numFmtId="0" fontId="33" fillId="6" borderId="18" xfId="0" applyNumberFormat="1" applyFont="1" applyFill="1" applyBorder="1" applyAlignment="1" applyProtection="1">
      <alignment horizontal="center" vertical="center"/>
      <protection locked="0"/>
    </xf>
    <xf numFmtId="0" fontId="33" fillId="6" borderId="16" xfId="0" applyNumberFormat="1" applyFont="1" applyFill="1" applyBorder="1" applyAlignment="1" applyProtection="1">
      <alignment horizontal="center" vertical="center"/>
      <protection locked="0"/>
    </xf>
    <xf numFmtId="0" fontId="33" fillId="6" borderId="10" xfId="0" applyNumberFormat="1" applyFont="1" applyFill="1" applyBorder="1" applyAlignment="1" applyProtection="1">
      <alignment horizontal="center" vertical="center"/>
      <protection locked="0"/>
    </xf>
    <xf numFmtId="0" fontId="33" fillId="6" borderId="11" xfId="0" applyNumberFormat="1" applyFont="1" applyFill="1" applyBorder="1" applyAlignment="1" applyProtection="1">
      <alignment horizontal="center" vertical="center"/>
      <protection locked="0"/>
    </xf>
    <xf numFmtId="0" fontId="36" fillId="6" borderId="19" xfId="0" applyFont="1" applyFill="1" applyBorder="1" applyAlignment="1" applyProtection="1">
      <alignment horizontal="left" vertical="center" indent="1" shrinkToFit="1"/>
      <protection locked="0"/>
    </xf>
    <xf numFmtId="0" fontId="37" fillId="6" borderId="42" xfId="0" applyFont="1" applyFill="1" applyBorder="1" applyAlignment="1" applyProtection="1">
      <alignment horizontal="center" vertical="center" shrinkToFit="1"/>
      <protection locked="0"/>
    </xf>
    <xf numFmtId="0" fontId="33" fillId="6" borderId="12" xfId="0" applyFont="1" applyFill="1" applyBorder="1" applyAlignment="1" applyProtection="1">
      <alignment horizontal="right" vertical="center"/>
      <protection locked="0"/>
    </xf>
    <xf numFmtId="0" fontId="33" fillId="6" borderId="0" xfId="0" applyFont="1" applyFill="1" applyBorder="1" applyAlignment="1" applyProtection="1">
      <alignment horizontal="right" vertical="center"/>
      <protection locked="0"/>
    </xf>
    <xf numFmtId="0" fontId="33" fillId="6" borderId="14" xfId="0" applyFont="1" applyFill="1" applyBorder="1" applyAlignment="1" applyProtection="1">
      <alignment horizontal="right" vertical="center"/>
      <protection locked="0"/>
    </xf>
    <xf numFmtId="0" fontId="33" fillId="6" borderId="1" xfId="0" applyFont="1" applyFill="1" applyBorder="1" applyAlignment="1" applyProtection="1">
      <alignment horizontal="right" vertical="center"/>
      <protection locked="0"/>
    </xf>
    <xf numFmtId="0" fontId="32" fillId="6" borderId="0" xfId="0" applyFont="1" applyFill="1" applyBorder="1" applyAlignment="1" applyProtection="1">
      <alignment horizontal="center" vertical="center" shrinkToFit="1"/>
      <protection locked="0"/>
    </xf>
    <xf numFmtId="0" fontId="4" fillId="0" borderId="17"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31" fillId="6" borderId="3" xfId="0" applyFont="1" applyFill="1" applyBorder="1" applyAlignment="1" applyProtection="1">
      <alignment horizontal="center" vertical="center"/>
      <protection locked="0"/>
    </xf>
    <xf numFmtId="0" fontId="33" fillId="6" borderId="17" xfId="1" applyNumberFormat="1" applyFont="1" applyFill="1" applyBorder="1" applyAlignment="1" applyProtection="1">
      <alignment horizontal="right" vertical="center"/>
      <protection locked="0"/>
    </xf>
    <xf numFmtId="0" fontId="33" fillId="6" borderId="3" xfId="1" applyNumberFormat="1" applyFont="1" applyFill="1" applyBorder="1" applyAlignment="1" applyProtection="1">
      <alignment horizontal="right" vertical="center"/>
      <protection locked="0"/>
    </xf>
    <xf numFmtId="0" fontId="33" fillId="6" borderId="10" xfId="1" applyNumberFormat="1" applyFont="1" applyFill="1" applyBorder="1" applyAlignment="1" applyProtection="1">
      <alignment horizontal="right" vertical="center"/>
      <protection locked="0"/>
    </xf>
    <xf numFmtId="0" fontId="33" fillId="6" borderId="11" xfId="1" applyNumberFormat="1" applyFont="1" applyFill="1" applyBorder="1" applyAlignment="1" applyProtection="1">
      <alignment horizontal="right" vertical="center"/>
      <protection locked="0"/>
    </xf>
    <xf numFmtId="0" fontId="37" fillId="6" borderId="0" xfId="0" applyFont="1" applyFill="1" applyBorder="1" applyAlignment="1" applyProtection="1">
      <alignment horizontal="center" vertical="center"/>
      <protection locked="0"/>
    </xf>
    <xf numFmtId="0" fontId="36" fillId="0" borderId="0" xfId="0" applyNumberFormat="1" applyFont="1" applyBorder="1" applyAlignment="1">
      <alignment horizontal="left"/>
    </xf>
    <xf numFmtId="190" fontId="36" fillId="0" borderId="0" xfId="0" applyNumberFormat="1" applyFont="1" applyBorder="1" applyAlignment="1">
      <alignment horizontal="left"/>
    </xf>
    <xf numFmtId="0" fontId="49" fillId="0" borderId="1" xfId="0" applyFont="1" applyBorder="1" applyAlignment="1">
      <alignment horizontal="center"/>
    </xf>
    <xf numFmtId="0" fontId="49" fillId="0" borderId="1" xfId="0" applyFont="1" applyBorder="1" applyAlignment="1">
      <alignment horizontal="left"/>
    </xf>
    <xf numFmtId="0" fontId="49" fillId="0" borderId="0" xfId="0" applyFont="1" applyAlignment="1">
      <alignment horizontal="right"/>
    </xf>
    <xf numFmtId="0" fontId="50" fillId="0" borderId="20" xfId="0" applyFont="1" applyBorder="1" applyAlignment="1">
      <alignment horizontal="center" vertical="center"/>
    </xf>
    <xf numFmtId="0" fontId="50" fillId="0" borderId="20" xfId="0" applyFont="1" applyBorder="1" applyAlignment="1">
      <alignment horizontal="center" vertical="center" wrapText="1"/>
    </xf>
    <xf numFmtId="183" fontId="50" fillId="0" borderId="20" xfId="0" applyNumberFormat="1" applyFont="1" applyBorder="1" applyAlignment="1">
      <alignment horizontal="center" vertical="center" shrinkToFit="1"/>
    </xf>
    <xf numFmtId="178" fontId="49" fillId="0" borderId="1" xfId="0" applyNumberFormat="1" applyFont="1" applyBorder="1" applyAlignment="1">
      <alignment horizontal="center"/>
    </xf>
    <xf numFmtId="0" fontId="50" fillId="0" borderId="57" xfId="0" applyFont="1" applyBorder="1" applyAlignment="1">
      <alignment horizontal="center" vertical="center"/>
    </xf>
    <xf numFmtId="9" fontId="50" fillId="0" borderId="37" xfId="0" applyNumberFormat="1" applyFont="1" applyBorder="1" applyAlignment="1">
      <alignment horizontal="right"/>
    </xf>
    <xf numFmtId="9" fontId="50" fillId="0" borderId="32" xfId="0" applyNumberFormat="1" applyFont="1" applyBorder="1" applyAlignment="1">
      <alignment horizontal="right"/>
    </xf>
    <xf numFmtId="0" fontId="50" fillId="0" borderId="32" xfId="0" applyFont="1" applyBorder="1" applyAlignment="1">
      <alignment horizontal="center"/>
    </xf>
    <xf numFmtId="0" fontId="50" fillId="0" borderId="38" xfId="0" applyFont="1" applyBorder="1" applyAlignment="1">
      <alignment horizontal="center"/>
    </xf>
    <xf numFmtId="0" fontId="50" fillId="0" borderId="55" xfId="0" applyFont="1" applyBorder="1" applyAlignment="1">
      <alignment horizontal="center" vertical="center"/>
    </xf>
    <xf numFmtId="0" fontId="50" fillId="0" borderId="20" xfId="0" applyFont="1" applyBorder="1" applyAlignment="1">
      <alignment horizontal="center" vertical="center" textRotation="255"/>
    </xf>
    <xf numFmtId="9" fontId="50" fillId="0" borderId="41" xfId="0" applyNumberFormat="1" applyFont="1" applyBorder="1" applyAlignment="1">
      <alignment horizontal="right"/>
    </xf>
    <xf numFmtId="9" fontId="50" fillId="0" borderId="6" xfId="0" applyNumberFormat="1" applyFont="1" applyBorder="1" applyAlignment="1">
      <alignment horizontal="right"/>
    </xf>
    <xf numFmtId="0" fontId="50" fillId="0" borderId="6" xfId="0" applyFont="1" applyBorder="1" applyAlignment="1">
      <alignment horizontal="center"/>
    </xf>
    <xf numFmtId="0" fontId="50" fillId="0" borderId="33" xfId="0" applyFont="1" applyBorder="1" applyAlignment="1">
      <alignment horizontal="center"/>
    </xf>
    <xf numFmtId="184" fontId="50" fillId="0" borderId="54" xfId="3" applyNumberFormat="1" applyFont="1" applyBorder="1" applyAlignment="1">
      <alignment horizontal="center"/>
    </xf>
    <xf numFmtId="9" fontId="50" fillId="0" borderId="41" xfId="3" applyNumberFormat="1" applyFont="1" applyBorder="1" applyAlignment="1">
      <alignment horizontal="right"/>
    </xf>
    <xf numFmtId="9" fontId="50" fillId="0" borderId="6" xfId="3" applyNumberFormat="1" applyFont="1" applyBorder="1" applyAlignment="1">
      <alignment horizontal="right"/>
    </xf>
    <xf numFmtId="9" fontId="50" fillId="0" borderId="6" xfId="3" applyFont="1" applyBorder="1" applyAlignment="1">
      <alignment horizontal="center"/>
    </xf>
    <xf numFmtId="9" fontId="50" fillId="0" borderId="33" xfId="3" applyFont="1" applyBorder="1" applyAlignment="1">
      <alignment horizontal="center"/>
    </xf>
    <xf numFmtId="183" fontId="0" fillId="0" borderId="0" xfId="0" applyNumberFormat="1" applyAlignment="1">
      <alignment horizontal="right" vertical="top"/>
    </xf>
    <xf numFmtId="183" fontId="0" fillId="0" borderId="0" xfId="0" applyNumberFormat="1" applyAlignment="1">
      <alignment horizontal="left" vertical="top"/>
    </xf>
    <xf numFmtId="0" fontId="50" fillId="0" borderId="57" xfId="0" applyFont="1" applyBorder="1" applyAlignment="1">
      <alignment horizontal="center" vertical="center" shrinkToFit="1"/>
    </xf>
    <xf numFmtId="183" fontId="0" fillId="0" borderId="0" xfId="0" applyNumberFormat="1" applyAlignment="1">
      <alignment horizontal="center" vertical="center"/>
    </xf>
    <xf numFmtId="0" fontId="0" fillId="0" borderId="0" xfId="0" applyAlignment="1">
      <alignment horizontal="center" vertical="center"/>
    </xf>
    <xf numFmtId="0" fontId="49" fillId="0" borderId="34" xfId="0" applyFont="1" applyBorder="1" applyAlignment="1">
      <alignment horizontal="left" vertical="center"/>
    </xf>
    <xf numFmtId="0" fontId="49" fillId="0" borderId="3" xfId="0" applyFont="1" applyBorder="1" applyAlignment="1">
      <alignment horizontal="left" vertical="center"/>
    </xf>
    <xf numFmtId="0" fontId="49" fillId="0" borderId="7" xfId="0" applyFont="1" applyBorder="1" applyAlignment="1">
      <alignment horizontal="left" vertical="center"/>
    </xf>
    <xf numFmtId="0" fontId="49" fillId="0" borderId="24" xfId="0" applyFont="1" applyBorder="1" applyAlignment="1">
      <alignment horizontal="left" vertical="center"/>
    </xf>
    <xf numFmtId="0" fontId="49" fillId="0" borderId="1" xfId="0" applyFont="1" applyBorder="1" applyAlignment="1">
      <alignment horizontal="left" vertical="center"/>
    </xf>
    <xf numFmtId="0" fontId="49" fillId="0" borderId="8" xfId="0" applyFont="1" applyBorder="1" applyAlignment="1">
      <alignment horizontal="left" vertical="center"/>
    </xf>
    <xf numFmtId="0" fontId="49" fillId="0" borderId="20" xfId="0" applyFont="1" applyBorder="1" applyAlignment="1">
      <alignment horizontal="center" vertical="center"/>
    </xf>
    <xf numFmtId="0" fontId="6" fillId="0" borderId="0" xfId="0" applyFont="1" applyAlignment="1">
      <alignment horizontal="left"/>
    </xf>
    <xf numFmtId="185" fontId="6" fillId="0" borderId="0" xfId="0" applyNumberFormat="1" applyFont="1" applyAlignment="1">
      <alignment horizontal="center"/>
    </xf>
    <xf numFmtId="0" fontId="6" fillId="0" borderId="0" xfId="0" applyFont="1" applyAlignment="1">
      <alignment horizontal="right"/>
    </xf>
    <xf numFmtId="20" fontId="50" fillId="0" borderId="20" xfId="0" applyNumberFormat="1" applyFont="1" applyBorder="1" applyAlignment="1">
      <alignment horizontal="center" vertical="center" textRotation="255"/>
    </xf>
    <xf numFmtId="192" fontId="0" fillId="0" borderId="11" xfId="0" applyNumberFormat="1" applyBorder="1" applyAlignment="1">
      <alignment horizontal="right"/>
    </xf>
    <xf numFmtId="192" fontId="0" fillId="0" borderId="30" xfId="0" applyNumberFormat="1" applyBorder="1" applyAlignment="1">
      <alignment horizontal="right"/>
    </xf>
    <xf numFmtId="0" fontId="0" fillId="0" borderId="0" xfId="0" applyAlignment="1">
      <alignment horizontal="left" shrinkToFit="1"/>
    </xf>
    <xf numFmtId="0" fontId="6" fillId="0" borderId="1" xfId="0" applyFont="1" applyFill="1" applyBorder="1" applyAlignment="1">
      <alignment horizontal="right" vertical="center"/>
    </xf>
    <xf numFmtId="0" fontId="6" fillId="0" borderId="6" xfId="0" applyFont="1" applyBorder="1" applyAlignment="1">
      <alignment horizontal="left"/>
    </xf>
    <xf numFmtId="38" fontId="6" fillId="0" borderId="6" xfId="0" applyNumberFormat="1" applyFont="1" applyBorder="1" applyAlignment="1">
      <alignment horizontal="right"/>
    </xf>
    <xf numFmtId="186" fontId="6" fillId="0" borderId="6" xfId="0" applyNumberFormat="1" applyFont="1" applyBorder="1" applyAlignment="1">
      <alignment horizontal="right"/>
    </xf>
    <xf numFmtId="0" fontId="51" fillId="0" borderId="34" xfId="0" applyFont="1" applyBorder="1" applyAlignment="1">
      <alignment horizontal="left" shrinkToFit="1"/>
    </xf>
    <xf numFmtId="0" fontId="51" fillId="0" borderId="3" xfId="0" applyFont="1" applyBorder="1" applyAlignment="1">
      <alignment horizontal="left" shrinkToFit="1"/>
    </xf>
    <xf numFmtId="0" fontId="51" fillId="0" borderId="7" xfId="0" applyFont="1" applyBorder="1" applyAlignment="1">
      <alignment horizontal="left" shrinkToFit="1"/>
    </xf>
    <xf numFmtId="0" fontId="51" fillId="0" borderId="61" xfId="0" applyFont="1" applyBorder="1" applyAlignment="1">
      <alignment horizontal="left" shrinkToFit="1"/>
    </xf>
    <xf numFmtId="0" fontId="51" fillId="0" borderId="62" xfId="0" applyFont="1" applyBorder="1" applyAlignment="1">
      <alignment horizontal="left" shrinkToFit="1"/>
    </xf>
    <xf numFmtId="0" fontId="51" fillId="0" borderId="63" xfId="0" applyFont="1" applyBorder="1" applyAlignment="1">
      <alignment horizontal="left" shrinkToFit="1"/>
    </xf>
    <xf numFmtId="0" fontId="52" fillId="0" borderId="20" xfId="0" applyFont="1" applyBorder="1" applyAlignment="1">
      <alignment horizontal="center" vertical="center" shrinkToFit="1"/>
    </xf>
    <xf numFmtId="0" fontId="6" fillId="0" borderId="1" xfId="0" applyFont="1" applyFill="1" applyBorder="1" applyAlignment="1">
      <alignment horizontal="left" vertical="center"/>
    </xf>
    <xf numFmtId="0" fontId="51" fillId="0" borderId="64" xfId="0" applyFont="1" applyBorder="1" applyAlignment="1">
      <alignment horizontal="left" shrinkToFit="1"/>
    </xf>
    <xf numFmtId="0" fontId="51" fillId="0" borderId="65" xfId="0" applyFont="1" applyBorder="1" applyAlignment="1">
      <alignment horizontal="left" shrinkToFit="1"/>
    </xf>
    <xf numFmtId="0" fontId="51" fillId="0" borderId="66" xfId="0" applyFont="1" applyBorder="1" applyAlignment="1">
      <alignment horizontal="left" shrinkToFit="1"/>
    </xf>
    <xf numFmtId="0" fontId="6" fillId="0" borderId="30" xfId="0" applyFont="1" applyBorder="1" applyAlignment="1">
      <alignment horizontal="left"/>
    </xf>
    <xf numFmtId="38" fontId="6" fillId="0" borderId="30" xfId="0" applyNumberFormat="1" applyFont="1" applyBorder="1" applyAlignment="1">
      <alignment horizontal="right"/>
    </xf>
    <xf numFmtId="186" fontId="6" fillId="0" borderId="30" xfId="0" applyNumberFormat="1" applyFont="1" applyBorder="1" applyAlignment="1">
      <alignment horizontal="right"/>
    </xf>
    <xf numFmtId="0" fontId="51" fillId="0" borderId="67" xfId="0" applyFont="1" applyBorder="1" applyAlignment="1">
      <alignment horizontal="left" shrinkToFit="1"/>
    </xf>
    <xf numFmtId="0" fontId="51" fillId="0" borderId="68" xfId="0" applyFont="1" applyBorder="1" applyAlignment="1">
      <alignment horizontal="left" shrinkToFit="1"/>
    </xf>
    <xf numFmtId="0" fontId="51" fillId="0" borderId="69" xfId="0" applyFont="1" applyBorder="1" applyAlignment="1">
      <alignment horizontal="left" shrinkToFit="1"/>
    </xf>
    <xf numFmtId="0" fontId="51" fillId="0" borderId="70" xfId="0" applyFont="1" applyBorder="1" applyAlignment="1">
      <alignment horizontal="left" shrinkToFit="1"/>
    </xf>
    <xf numFmtId="0" fontId="51" fillId="0" borderId="71" xfId="0" applyFont="1" applyBorder="1" applyAlignment="1">
      <alignment horizontal="left" shrinkToFit="1"/>
    </xf>
    <xf numFmtId="0" fontId="51" fillId="0" borderId="72" xfId="0" applyFont="1" applyBorder="1" applyAlignment="1">
      <alignment horizontal="left" shrinkToFit="1"/>
    </xf>
    <xf numFmtId="0" fontId="53" fillId="0" borderId="30" xfId="0" applyFont="1" applyBorder="1" applyAlignment="1">
      <alignment horizontal="left"/>
    </xf>
    <xf numFmtId="38" fontId="53" fillId="0" borderId="30" xfId="0" applyNumberFormat="1" applyFont="1" applyBorder="1" applyAlignment="1">
      <alignment horizontal="right"/>
    </xf>
    <xf numFmtId="0" fontId="53" fillId="0" borderId="30" xfId="0" applyFont="1" applyBorder="1" applyAlignment="1">
      <alignment horizontal="right"/>
    </xf>
    <xf numFmtId="186" fontId="53" fillId="0" borderId="30" xfId="0" applyNumberFormat="1" applyFont="1" applyBorder="1" applyAlignment="1">
      <alignment horizontal="right"/>
    </xf>
    <xf numFmtId="20" fontId="51" fillId="0" borderId="67" xfId="0" applyNumberFormat="1" applyFont="1" applyBorder="1" applyAlignment="1">
      <alignment horizontal="left" shrinkToFit="1"/>
    </xf>
    <xf numFmtId="20" fontId="51" fillId="0" borderId="68" xfId="0" applyNumberFormat="1" applyFont="1" applyBorder="1" applyAlignment="1">
      <alignment horizontal="left" shrinkToFit="1"/>
    </xf>
    <xf numFmtId="20" fontId="51" fillId="0" borderId="69" xfId="0" applyNumberFormat="1" applyFont="1" applyBorder="1" applyAlignment="1">
      <alignment horizontal="left" shrinkToFit="1"/>
    </xf>
    <xf numFmtId="186" fontId="6" fillId="0" borderId="30" xfId="0" applyNumberFormat="1" applyFont="1" applyBorder="1" applyAlignment="1">
      <alignment horizontal="center"/>
    </xf>
    <xf numFmtId="0" fontId="6" fillId="0" borderId="30" xfId="0" applyFont="1" applyBorder="1" applyAlignment="1">
      <alignment horizontal="right"/>
    </xf>
    <xf numFmtId="0" fontId="22" fillId="5" borderId="58" xfId="0" applyFont="1" applyFill="1" applyBorder="1" applyAlignment="1">
      <alignment horizontal="center" vertical="center"/>
    </xf>
    <xf numFmtId="0" fontId="22" fillId="5" borderId="59" xfId="0" applyFont="1" applyFill="1" applyBorder="1" applyAlignment="1">
      <alignment horizontal="center" vertical="center"/>
    </xf>
    <xf numFmtId="0" fontId="22" fillId="5" borderId="60" xfId="0" applyFont="1" applyFill="1" applyBorder="1" applyAlignment="1">
      <alignment horizontal="center" vertical="center"/>
    </xf>
    <xf numFmtId="0" fontId="22" fillId="0" borderId="56" xfId="0" applyFont="1" applyBorder="1" applyAlignment="1">
      <alignment horizontal="center" vertical="center" shrinkToFit="1"/>
    </xf>
    <xf numFmtId="0" fontId="22" fillId="0" borderId="57" xfId="0" applyFont="1" applyBorder="1" applyAlignment="1">
      <alignment horizontal="center" vertical="center" shrinkToFit="1"/>
    </xf>
    <xf numFmtId="0" fontId="22" fillId="0" borderId="21" xfId="0" applyFont="1" applyBorder="1" applyAlignment="1">
      <alignment horizontal="center" vertical="center" shrinkToFit="1"/>
    </xf>
    <xf numFmtId="0" fontId="24" fillId="0" borderId="57" xfId="0" applyFont="1" applyBorder="1" applyAlignment="1">
      <alignment horizontal="center" vertical="center"/>
    </xf>
    <xf numFmtId="0" fontId="24" fillId="0" borderId="34" xfId="0" applyFont="1" applyBorder="1" applyAlignment="1">
      <alignment horizontal="center" vertical="center"/>
    </xf>
    <xf numFmtId="0" fontId="24" fillId="0" borderId="7" xfId="0" applyFont="1" applyBorder="1" applyAlignment="1">
      <alignment horizontal="center" vertical="center"/>
    </xf>
    <xf numFmtId="0" fontId="24" fillId="0" borderId="24" xfId="0" applyFont="1" applyBorder="1" applyAlignment="1">
      <alignment horizontal="center" vertical="center"/>
    </xf>
    <xf numFmtId="0" fontId="24" fillId="0" borderId="8" xfId="0" applyFont="1" applyBorder="1" applyAlignment="1">
      <alignment horizontal="center" vertical="center"/>
    </xf>
    <xf numFmtId="0" fontId="24" fillId="0" borderId="3" xfId="0" applyFont="1" applyBorder="1" applyAlignment="1">
      <alignment horizontal="center" vertical="center"/>
    </xf>
    <xf numFmtId="0" fontId="24" fillId="0" borderId="1" xfId="0" applyFont="1" applyBorder="1" applyAlignment="1">
      <alignment horizontal="center" vertical="center"/>
    </xf>
    <xf numFmtId="0" fontId="28" fillId="0" borderId="34" xfId="0" applyFont="1" applyBorder="1" applyAlignment="1">
      <alignment horizontal="center" vertical="center"/>
    </xf>
    <xf numFmtId="0" fontId="28" fillId="0" borderId="3" xfId="0" applyFont="1" applyBorder="1" applyAlignment="1">
      <alignment horizontal="center" vertical="center"/>
    </xf>
    <xf numFmtId="0" fontId="28" fillId="0" borderId="7" xfId="0" applyFont="1" applyBorder="1" applyAlignment="1">
      <alignment horizontal="center" vertical="center"/>
    </xf>
    <xf numFmtId="0" fontId="28" fillId="0" borderId="24" xfId="0" applyFont="1" applyBorder="1" applyAlignment="1">
      <alignment horizontal="center" vertical="center"/>
    </xf>
    <xf numFmtId="0" fontId="28" fillId="0" borderId="1" xfId="0" applyFont="1" applyBorder="1" applyAlignment="1">
      <alignment horizontal="center" vertical="center"/>
    </xf>
    <xf numFmtId="0" fontId="28" fillId="0" borderId="8" xfId="0" applyFont="1" applyBorder="1" applyAlignment="1">
      <alignment horizontal="center" vertical="center"/>
    </xf>
    <xf numFmtId="0" fontId="24" fillId="0" borderId="24" xfId="0" applyFont="1" applyBorder="1" applyAlignment="1">
      <alignment horizontal="left" vertical="center" indent="1"/>
    </xf>
    <xf numFmtId="0" fontId="24" fillId="0" borderId="1" xfId="0" applyFont="1" applyBorder="1" applyAlignment="1">
      <alignment horizontal="left" vertical="center" indent="1"/>
    </xf>
    <xf numFmtId="0" fontId="24" fillId="0" borderId="8" xfId="0" applyFont="1" applyBorder="1" applyAlignment="1">
      <alignment horizontal="left" vertical="center" indent="1"/>
    </xf>
    <xf numFmtId="0" fontId="48" fillId="0" borderId="34" xfId="0" applyFont="1" applyBorder="1" applyAlignment="1">
      <alignment horizontal="center" vertical="center" shrinkToFit="1"/>
    </xf>
    <xf numFmtId="0" fontId="48" fillId="0" borderId="3" xfId="0" applyFont="1" applyBorder="1" applyAlignment="1">
      <alignment horizontal="center" vertical="center" shrinkToFit="1"/>
    </xf>
    <xf numFmtId="0" fontId="48" fillId="0" borderId="3" xfId="0" applyFont="1" applyBorder="1" applyAlignment="1">
      <alignment horizontal="left" vertical="center"/>
    </xf>
    <xf numFmtId="181" fontId="48" fillId="0" borderId="3" xfId="0" applyNumberFormat="1" applyFont="1" applyBorder="1" applyAlignment="1">
      <alignment horizontal="left" vertical="center"/>
    </xf>
    <xf numFmtId="0" fontId="24" fillId="0" borderId="20" xfId="0" applyFont="1" applyBorder="1" applyAlignment="1">
      <alignment horizontal="center" vertical="center"/>
    </xf>
    <xf numFmtId="0" fontId="24" fillId="0" borderId="20" xfId="0" applyFont="1" applyBorder="1" applyAlignment="1">
      <alignment horizontal="left" vertical="center"/>
    </xf>
    <xf numFmtId="0" fontId="28" fillId="0" borderId="56" xfId="0" applyFont="1" applyBorder="1" applyAlignment="1">
      <alignment horizontal="center" vertical="center"/>
    </xf>
    <xf numFmtId="0" fontId="28" fillId="0" borderId="57" xfId="0" applyFont="1" applyBorder="1" applyAlignment="1">
      <alignment horizontal="center" vertical="center"/>
    </xf>
    <xf numFmtId="0" fontId="28" fillId="0" borderId="21" xfId="0" applyFont="1" applyBorder="1" applyAlignment="1">
      <alignment horizontal="center" vertical="center"/>
    </xf>
    <xf numFmtId="0" fontId="24" fillId="0" borderId="34" xfId="0" applyFont="1" applyBorder="1" applyAlignment="1">
      <alignment horizontal="left" vertical="center" indent="1"/>
    </xf>
    <xf numFmtId="0" fontId="24" fillId="0" borderId="3" xfId="0" applyFont="1" applyBorder="1" applyAlignment="1">
      <alignment horizontal="left" vertical="center" indent="1"/>
    </xf>
    <xf numFmtId="0" fontId="24" fillId="0" borderId="7" xfId="0" applyFont="1" applyBorder="1" applyAlignment="1">
      <alignment horizontal="left" vertical="center" indent="1"/>
    </xf>
    <xf numFmtId="0" fontId="24" fillId="0" borderId="20" xfId="0" applyFont="1" applyBorder="1" applyAlignment="1">
      <alignment horizontal="center" vertical="center" wrapText="1"/>
    </xf>
    <xf numFmtId="0" fontId="24" fillId="0" borderId="56" xfId="0" applyFont="1" applyFill="1" applyBorder="1" applyAlignment="1">
      <alignment horizontal="center" vertical="center"/>
    </xf>
    <xf numFmtId="0" fontId="24" fillId="0" borderId="57" xfId="0" applyFont="1" applyFill="1" applyBorder="1" applyAlignment="1">
      <alignment horizontal="center" vertical="center"/>
    </xf>
    <xf numFmtId="0" fontId="24" fillId="0" borderId="21" xfId="0" applyFont="1" applyFill="1" applyBorder="1" applyAlignment="1">
      <alignment horizontal="center" vertical="center"/>
    </xf>
    <xf numFmtId="0" fontId="24" fillId="0" borderId="1" xfId="0" applyFont="1" applyBorder="1" applyAlignment="1">
      <alignment vertical="center"/>
    </xf>
    <xf numFmtId="0" fontId="24" fillId="0" borderId="56" xfId="0" applyFont="1" applyBorder="1" applyAlignment="1">
      <alignment horizontal="center" vertical="center"/>
    </xf>
    <xf numFmtId="0" fontId="24" fillId="0" borderId="21" xfId="0" applyFont="1" applyBorder="1" applyAlignment="1">
      <alignment horizontal="center" vertical="center"/>
    </xf>
    <xf numFmtId="0" fontId="21" fillId="0" borderId="24" xfId="0" applyFont="1" applyBorder="1" applyAlignment="1">
      <alignment horizontal="center" vertical="center" wrapText="1"/>
    </xf>
    <xf numFmtId="0" fontId="21" fillId="0" borderId="1" xfId="0" applyFont="1" applyBorder="1" applyAlignment="1">
      <alignment horizontal="center" vertical="center"/>
    </xf>
    <xf numFmtId="0" fontId="21" fillId="0" borderId="8" xfId="0" applyFont="1" applyBorder="1" applyAlignment="1">
      <alignment horizontal="center" vertical="center"/>
    </xf>
    <xf numFmtId="0" fontId="21" fillId="0" borderId="25" xfId="0" applyFont="1" applyBorder="1" applyAlignment="1">
      <alignment horizontal="center" vertical="center"/>
    </xf>
    <xf numFmtId="0" fontId="21" fillId="0" borderId="0" xfId="0" applyFont="1" applyBorder="1" applyAlignment="1">
      <alignment horizontal="center" vertical="center"/>
    </xf>
    <xf numFmtId="0" fontId="21" fillId="0" borderId="2" xfId="0" applyFont="1" applyBorder="1" applyAlignment="1">
      <alignment horizontal="center" vertical="center"/>
    </xf>
    <xf numFmtId="0" fontId="21" fillId="0" borderId="24" xfId="0" applyFont="1" applyBorder="1" applyAlignment="1">
      <alignment horizontal="center" vertical="top"/>
    </xf>
    <xf numFmtId="0" fontId="21" fillId="0" borderId="1" xfId="0" applyFont="1" applyBorder="1" applyAlignment="1">
      <alignment horizontal="center" vertical="top"/>
    </xf>
    <xf numFmtId="0" fontId="21" fillId="0" borderId="8" xfId="0" applyFont="1" applyBorder="1" applyAlignment="1">
      <alignment horizontal="center" vertical="top"/>
    </xf>
    <xf numFmtId="0" fontId="24" fillId="0" borderId="56" xfId="0" applyFont="1" applyBorder="1" applyAlignment="1">
      <alignment horizontal="left" vertical="center" indent="1"/>
    </xf>
    <xf numFmtId="0" fontId="24" fillId="0" borderId="57" xfId="0" applyFont="1" applyBorder="1" applyAlignment="1">
      <alignment horizontal="left" vertical="center" indent="1"/>
    </xf>
    <xf numFmtId="0" fontId="24" fillId="0" borderId="21" xfId="0" applyFont="1" applyBorder="1" applyAlignment="1">
      <alignment horizontal="left" vertical="center" indent="1"/>
    </xf>
    <xf numFmtId="0" fontId="42" fillId="0" borderId="56" xfId="0" applyFont="1" applyFill="1" applyBorder="1" applyAlignment="1">
      <alignment horizontal="center" vertical="center"/>
    </xf>
    <xf numFmtId="0" fontId="42" fillId="0" borderId="57" xfId="0" applyFont="1" applyFill="1" applyBorder="1" applyAlignment="1">
      <alignment horizontal="center" vertical="center"/>
    </xf>
    <xf numFmtId="0" fontId="42" fillId="0" borderId="21" xfId="0" applyFont="1" applyFill="1" applyBorder="1" applyAlignment="1">
      <alignment horizontal="center" vertical="center"/>
    </xf>
    <xf numFmtId="0" fontId="20" fillId="0" borderId="0" xfId="0" applyFont="1" applyAlignment="1">
      <alignment horizontal="center" vertical="center"/>
    </xf>
    <xf numFmtId="0" fontId="20" fillId="0" borderId="2" xfId="0" applyFont="1" applyBorder="1" applyAlignment="1">
      <alignment horizontal="center" vertical="center"/>
    </xf>
    <xf numFmtId="0" fontId="21" fillId="0" borderId="34" xfId="0" applyFont="1" applyBorder="1" applyAlignment="1">
      <alignment horizontal="center" vertical="center"/>
    </xf>
    <xf numFmtId="0" fontId="21" fillId="0" borderId="3" xfId="0" applyFont="1" applyBorder="1" applyAlignment="1">
      <alignment horizontal="center" vertical="center"/>
    </xf>
    <xf numFmtId="0" fontId="21" fillId="0" borderId="7" xfId="0" applyFont="1" applyBorder="1" applyAlignment="1">
      <alignment horizontal="center" vertical="center"/>
    </xf>
    <xf numFmtId="0" fontId="45" fillId="0" borderId="0" xfId="0" applyFont="1" applyBorder="1" applyAlignment="1">
      <alignment vertical="center"/>
    </xf>
    <xf numFmtId="0" fontId="45" fillId="0" borderId="2" xfId="0" applyFont="1" applyBorder="1" applyAlignment="1">
      <alignment vertical="center"/>
    </xf>
    <xf numFmtId="0" fontId="23" fillId="0" borderId="1" xfId="0" applyFont="1" applyBorder="1" applyAlignment="1">
      <alignment vertical="center"/>
    </xf>
    <xf numFmtId="0" fontId="23" fillId="0" borderId="8" xfId="0" applyFont="1" applyBorder="1" applyAlignment="1">
      <alignment vertical="center"/>
    </xf>
    <xf numFmtId="0" fontId="24" fillId="0" borderId="54" xfId="0" applyFont="1" applyBorder="1" applyAlignment="1">
      <alignment horizontal="center" vertical="center"/>
    </xf>
    <xf numFmtId="0" fontId="24" fillId="0" borderId="55" xfId="0" applyFont="1" applyBorder="1" applyAlignment="1">
      <alignment horizontal="center" vertical="center"/>
    </xf>
    <xf numFmtId="0" fontId="24" fillId="0" borderId="41" xfId="0" applyFont="1" applyBorder="1" applyAlignment="1">
      <alignment horizontal="left" vertical="center" indent="1"/>
    </xf>
    <xf numFmtId="0" fontId="24" fillId="0" borderId="6" xfId="0" applyFont="1" applyBorder="1" applyAlignment="1">
      <alignment horizontal="left" vertical="center" indent="1"/>
    </xf>
    <xf numFmtId="0" fontId="24" fillId="0" borderId="33" xfId="0" applyFont="1" applyBorder="1" applyAlignment="1">
      <alignment horizontal="left" vertical="center" indent="1"/>
    </xf>
    <xf numFmtId="0" fontId="24" fillId="0" borderId="37" xfId="0" applyFont="1" applyBorder="1" applyAlignment="1">
      <alignment horizontal="left" vertical="center" indent="1"/>
    </xf>
    <xf numFmtId="0" fontId="24" fillId="0" borderId="32" xfId="0" applyFont="1" applyBorder="1" applyAlignment="1">
      <alignment horizontal="left" vertical="center" indent="1"/>
    </xf>
    <xf numFmtId="0" fontId="24" fillId="0" borderId="38" xfId="0" applyFont="1" applyBorder="1" applyAlignment="1">
      <alignment horizontal="left" vertical="center" indent="1"/>
    </xf>
    <xf numFmtId="0" fontId="24" fillId="0" borderId="57" xfId="0" applyFont="1" applyBorder="1" applyAlignment="1">
      <alignment vertical="center" shrinkToFit="1"/>
    </xf>
    <xf numFmtId="0" fontId="24" fillId="0" borderId="56" xfId="0" applyFont="1" applyBorder="1" applyAlignment="1">
      <alignment horizontal="left" vertical="center"/>
    </xf>
    <xf numFmtId="0" fontId="24" fillId="0" borderId="57" xfId="0" applyFont="1" applyBorder="1" applyAlignment="1">
      <alignment horizontal="left" vertical="center"/>
    </xf>
    <xf numFmtId="0" fontId="24" fillId="0" borderId="21" xfId="0" applyFont="1" applyBorder="1" applyAlignment="1">
      <alignment horizontal="left" vertical="center"/>
    </xf>
    <xf numFmtId="180" fontId="24" fillId="0" borderId="34" xfId="0" applyNumberFormat="1" applyFont="1" applyBorder="1" applyAlignment="1">
      <alignment horizontal="left" vertical="center" indent="1"/>
    </xf>
    <xf numFmtId="180" fontId="24" fillId="0" borderId="3" xfId="0" applyNumberFormat="1" applyFont="1" applyBorder="1" applyAlignment="1">
      <alignment horizontal="left" vertical="center" indent="1"/>
    </xf>
    <xf numFmtId="180" fontId="24" fillId="0" borderId="7" xfId="0" applyNumberFormat="1" applyFont="1" applyBorder="1" applyAlignment="1">
      <alignment horizontal="left" vertical="center" indent="1"/>
    </xf>
    <xf numFmtId="0" fontId="21" fillId="0" borderId="34" xfId="0" applyFont="1" applyBorder="1" applyAlignment="1">
      <alignment horizontal="center" vertical="center" wrapText="1"/>
    </xf>
    <xf numFmtId="0" fontId="46" fillId="0" borderId="24" xfId="0" applyFont="1" applyBorder="1" applyAlignment="1">
      <alignment horizontal="center" vertical="center"/>
    </xf>
    <xf numFmtId="0" fontId="46" fillId="0" borderId="1" xfId="0" applyFont="1" applyBorder="1" applyAlignment="1">
      <alignment horizontal="center" vertical="center"/>
    </xf>
    <xf numFmtId="0" fontId="46" fillId="0" borderId="8" xfId="0" applyFont="1" applyBorder="1" applyAlignment="1">
      <alignment horizontal="center" vertical="center"/>
    </xf>
    <xf numFmtId="0" fontId="24" fillId="0" borderId="0" xfId="0" applyFont="1" applyBorder="1" applyAlignment="1">
      <alignment horizontal="center" vertical="center"/>
    </xf>
    <xf numFmtId="182" fontId="48" fillId="0" borderId="3" xfId="0" applyNumberFormat="1" applyFont="1" applyBorder="1" applyAlignment="1">
      <alignment horizontal="center" vertical="center"/>
    </xf>
    <xf numFmtId="178" fontId="48" fillId="0" borderId="24" xfId="0" applyNumberFormat="1" applyFont="1" applyBorder="1" applyAlignment="1">
      <alignment horizontal="left" vertical="center"/>
    </xf>
    <xf numFmtId="178" fontId="48" fillId="0" borderId="1" xfId="0" applyNumberFormat="1" applyFont="1" applyBorder="1" applyAlignment="1">
      <alignment horizontal="left" vertical="center"/>
    </xf>
    <xf numFmtId="178" fontId="48" fillId="0" borderId="1" xfId="0" applyNumberFormat="1" applyFont="1" applyBorder="1" applyAlignment="1">
      <alignment horizontal="center" vertical="center"/>
    </xf>
    <xf numFmtId="0" fontId="30" fillId="0" borderId="1" xfId="0" applyFont="1" applyBorder="1" applyAlignment="1">
      <alignment horizontal="center" vertical="center"/>
    </xf>
    <xf numFmtId="0" fontId="30" fillId="0" borderId="8" xfId="0" applyFont="1" applyBorder="1" applyAlignment="1">
      <alignment horizontal="center" vertical="center"/>
    </xf>
  </cellXfs>
  <cellStyles count="5">
    <cellStyle name="パーセント 2" xfId="3"/>
    <cellStyle name="ハイパーリンク" xfId="4" builtinId="8"/>
    <cellStyle name="桁区切り" xfId="1" builtinId="6"/>
    <cellStyle name="標準" xfId="0" builtinId="0"/>
    <cellStyle name="標準_記入_ 申告書(A4-1頁)" xfId="2"/>
  </cellStyles>
  <dxfs count="0"/>
  <tableStyles count="0" defaultTableStyle="TableStyleMedium2" defaultPivotStyle="PivotStyleLight16"/>
  <colors>
    <mruColors>
      <color rgb="FF66FFFF"/>
      <color rgb="FFFFFFCC"/>
      <color rgb="FF0000FF"/>
      <color rgb="FFFFCCFF"/>
      <color rgb="FF00FF00"/>
      <color rgb="FFFF0066"/>
      <color rgb="FFFF6699"/>
      <color rgb="FF3399FF"/>
      <color rgb="FFFF99CC"/>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83.xml><?xml version="1.0" encoding="utf-8"?>
<ax:ocx xmlns:ax="http://schemas.microsoft.com/office/2006/activeX" xmlns:r="http://schemas.openxmlformats.org/officeDocument/2006/relationships" ax:classid="{8BD21D40-EC42-11CE-9E0D-00AA006002F3}" ax:persistence="persistStreamInit" r:id="rId1"/>
</file>

<file path=xl/activeX/activeX84.xml><?xml version="1.0" encoding="utf-8"?>
<ax:ocx xmlns:ax="http://schemas.microsoft.com/office/2006/activeX" xmlns:r="http://schemas.openxmlformats.org/officeDocument/2006/relationships" ax:classid="{8BD21D40-EC42-11CE-9E0D-00AA006002F3}" ax:persistence="persistStreamInit" r:id="rId1"/>
</file>

<file path=xl/activeX/activeX85.xml><?xml version="1.0" encoding="utf-8"?>
<ax:ocx xmlns:ax="http://schemas.microsoft.com/office/2006/activeX" xmlns:r="http://schemas.openxmlformats.org/officeDocument/2006/relationships" ax:classid="{8BD21D40-EC42-11CE-9E0D-00AA006002F3}" ax:persistence="persistStreamInit" r:id="rId1"/>
</file>

<file path=xl/activeX/activeX86.xml><?xml version="1.0" encoding="utf-8"?>
<ax:ocx xmlns:ax="http://schemas.microsoft.com/office/2006/activeX" xmlns:r="http://schemas.openxmlformats.org/officeDocument/2006/relationships" ax:classid="{8BD21D40-EC42-11CE-9E0D-00AA006002F3}" ax:persistence="persistStreamInit" r:id="rId1"/>
</file>

<file path=xl/activeX/activeX87.xml><?xml version="1.0" encoding="utf-8"?>
<ax:ocx xmlns:ax="http://schemas.microsoft.com/office/2006/activeX" xmlns:r="http://schemas.openxmlformats.org/officeDocument/2006/relationships" ax:classid="{8BD21D40-EC42-11CE-9E0D-00AA006002F3}" ax:persistence="persistStreamInit" r:id="rId1"/>
</file>

<file path=xl/activeX/activeX88.xml><?xml version="1.0" encoding="utf-8"?>
<ax:ocx xmlns:ax="http://schemas.microsoft.com/office/2006/activeX" xmlns:r="http://schemas.openxmlformats.org/officeDocument/2006/relationships" ax:classid="{8BD21D40-EC42-11CE-9E0D-00AA006002F3}" ax:persistence="persistStreamInit" r:id="rId1"/>
</file>

<file path=xl/activeX/activeX89.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activeX/activeX90.xml><?xml version="1.0" encoding="utf-8"?>
<ax:ocx xmlns:ax="http://schemas.microsoft.com/office/2006/activeX" xmlns:r="http://schemas.openxmlformats.org/officeDocument/2006/relationships" ax:classid="{8BD21D40-EC42-11CE-9E0D-00AA006002F3}" ax:persistence="persistStreamInit" r:id="rId1"/>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06392958918619"/>
          <c:y val="7.2411170471451652E-2"/>
          <c:w val="0.47469177931051876"/>
          <c:h val="0.77121167847225891"/>
        </c:manualLayout>
      </c:layout>
      <c:barChart>
        <c:barDir val="col"/>
        <c:grouping val="stacked"/>
        <c:varyColors val="0"/>
        <c:ser>
          <c:idx val="1"/>
          <c:order val="0"/>
          <c:tx>
            <c:strRef>
              <c:f>'財務情報（入力用）'!$J$23</c:f>
              <c:strCache>
                <c:ptCount val="1"/>
                <c:pt idx="0">
                  <c:v>固定資産</c:v>
                </c:pt>
              </c:strCache>
            </c:strRef>
          </c:tx>
          <c:spPr>
            <a:gradFill>
              <a:gsLst>
                <a:gs pos="0">
                  <a:srgbClr val="3399FF"/>
                </a:gs>
                <a:gs pos="50000">
                  <a:srgbClr val="00B0F0"/>
                </a:gs>
                <a:gs pos="100000">
                  <a:schemeClr val="tx2">
                    <a:lumMod val="20000"/>
                    <a:lumOff val="80000"/>
                  </a:schemeClr>
                </a:gs>
              </a:gsLst>
              <a:lin ang="5400000" scaled="0"/>
            </a:gradFill>
          </c:spPr>
          <c:invertIfNegative val="0"/>
          <c:cat>
            <c:strRef>
              <c:f>'財務情報（入力用）'!$J$19:$K$19</c:f>
              <c:strCache>
                <c:ptCount val="2"/>
                <c:pt idx="0">
                  <c:v>資産</c:v>
                </c:pt>
                <c:pt idx="1">
                  <c:v>負債・資本</c:v>
                </c:pt>
              </c:strCache>
            </c:strRef>
          </c:cat>
          <c:val>
            <c:numRef>
              <c:f>'財務情報（入力用）'!$K$23:$L$23</c:f>
              <c:numCache>
                <c:formatCode>#,##0_);[Red]\(#,##0\)</c:formatCode>
                <c:ptCount val="2"/>
                <c:pt idx="0">
                  <c:v>0</c:v>
                </c:pt>
              </c:numCache>
            </c:numRef>
          </c:val>
        </c:ser>
        <c:ser>
          <c:idx val="0"/>
          <c:order val="1"/>
          <c:tx>
            <c:strRef>
              <c:f>'財務情報（入力用）'!$J$22</c:f>
              <c:strCache>
                <c:ptCount val="1"/>
                <c:pt idx="0">
                  <c:v>流動資産</c:v>
                </c:pt>
              </c:strCache>
            </c:strRef>
          </c:tx>
          <c:spPr>
            <a:pattFill prst="dkDnDiag">
              <a:fgClr>
                <a:srgbClr val="3399FF"/>
              </a:fgClr>
              <a:bgClr>
                <a:schemeClr val="bg1"/>
              </a:bgClr>
            </a:pattFill>
          </c:spPr>
          <c:invertIfNegative val="0"/>
          <c:cat>
            <c:strRef>
              <c:f>'財務情報（入力用）'!$J$19:$K$19</c:f>
              <c:strCache>
                <c:ptCount val="2"/>
                <c:pt idx="0">
                  <c:v>資産</c:v>
                </c:pt>
                <c:pt idx="1">
                  <c:v>負債・資本</c:v>
                </c:pt>
              </c:strCache>
            </c:strRef>
          </c:cat>
          <c:val>
            <c:numRef>
              <c:f>'財務情報（入力用）'!$K$22:$L$22</c:f>
              <c:numCache>
                <c:formatCode>#,##0_);[Red]\(#,##0\)</c:formatCode>
                <c:ptCount val="2"/>
                <c:pt idx="0">
                  <c:v>0</c:v>
                </c:pt>
              </c:numCache>
            </c:numRef>
          </c:val>
        </c:ser>
        <c:ser>
          <c:idx val="4"/>
          <c:order val="2"/>
          <c:tx>
            <c:strRef>
              <c:f>'財務情報（入力用）'!$J$26</c:f>
              <c:strCache>
                <c:ptCount val="1"/>
                <c:pt idx="0">
                  <c:v>純資産</c:v>
                </c:pt>
              </c:strCache>
            </c:strRef>
          </c:tx>
          <c:spPr>
            <a:gradFill>
              <a:gsLst>
                <a:gs pos="0">
                  <a:srgbClr val="FF6699"/>
                </a:gs>
                <a:gs pos="50000">
                  <a:srgbClr val="FF6699"/>
                </a:gs>
                <a:gs pos="100000">
                  <a:srgbClr val="FFCCFF"/>
                </a:gs>
              </a:gsLst>
              <a:lin ang="5400000" scaled="0"/>
            </a:gradFill>
          </c:spPr>
          <c:invertIfNegative val="0"/>
          <c:cat>
            <c:strRef>
              <c:f>'財務情報（入力用）'!$J$19:$K$19</c:f>
              <c:strCache>
                <c:ptCount val="2"/>
                <c:pt idx="0">
                  <c:v>資産</c:v>
                </c:pt>
                <c:pt idx="1">
                  <c:v>負債・資本</c:v>
                </c:pt>
              </c:strCache>
            </c:strRef>
          </c:cat>
          <c:val>
            <c:numRef>
              <c:f>'財務情報（入力用）'!$K$26:$L$26</c:f>
              <c:numCache>
                <c:formatCode>#,##0_);[Red]\(#,##0\)</c:formatCode>
                <c:ptCount val="2"/>
                <c:pt idx="1">
                  <c:v>0</c:v>
                </c:pt>
              </c:numCache>
            </c:numRef>
          </c:val>
        </c:ser>
        <c:ser>
          <c:idx val="3"/>
          <c:order val="3"/>
          <c:tx>
            <c:strRef>
              <c:f>'財務情報（入力用）'!$J$25</c:f>
              <c:strCache>
                <c:ptCount val="1"/>
                <c:pt idx="0">
                  <c:v>固定負債</c:v>
                </c:pt>
              </c:strCache>
            </c:strRef>
          </c:tx>
          <c:spPr>
            <a:gradFill>
              <a:gsLst>
                <a:gs pos="0">
                  <a:srgbClr val="00B050"/>
                </a:gs>
                <a:gs pos="50000">
                  <a:srgbClr val="00B050"/>
                </a:gs>
                <a:gs pos="100000">
                  <a:schemeClr val="accent3">
                    <a:lumMod val="40000"/>
                    <a:lumOff val="60000"/>
                  </a:schemeClr>
                </a:gs>
              </a:gsLst>
              <a:lin ang="5400000" scaled="0"/>
            </a:gradFill>
          </c:spPr>
          <c:invertIfNegative val="0"/>
          <c:cat>
            <c:strRef>
              <c:f>'財務情報（入力用）'!$J$19:$K$19</c:f>
              <c:strCache>
                <c:ptCount val="2"/>
                <c:pt idx="0">
                  <c:v>資産</c:v>
                </c:pt>
                <c:pt idx="1">
                  <c:v>負債・資本</c:v>
                </c:pt>
              </c:strCache>
            </c:strRef>
          </c:cat>
          <c:val>
            <c:numRef>
              <c:f>'財務情報（入力用）'!$K$25:$L$25</c:f>
              <c:numCache>
                <c:formatCode>#,##0_);[Red]\(#,##0\)</c:formatCode>
                <c:ptCount val="2"/>
                <c:pt idx="1">
                  <c:v>0</c:v>
                </c:pt>
              </c:numCache>
            </c:numRef>
          </c:val>
        </c:ser>
        <c:ser>
          <c:idx val="2"/>
          <c:order val="4"/>
          <c:tx>
            <c:strRef>
              <c:f>'財務情報（入力用）'!$J$24</c:f>
              <c:strCache>
                <c:ptCount val="1"/>
                <c:pt idx="0">
                  <c:v>流動負債</c:v>
                </c:pt>
              </c:strCache>
            </c:strRef>
          </c:tx>
          <c:spPr>
            <a:pattFill prst="dkUpDiag">
              <a:fgClr>
                <a:srgbClr val="00FF00"/>
              </a:fgClr>
              <a:bgClr>
                <a:schemeClr val="bg1"/>
              </a:bgClr>
            </a:pattFill>
          </c:spPr>
          <c:invertIfNegative val="0"/>
          <c:cat>
            <c:strRef>
              <c:f>'財務情報（入力用）'!$J$19:$K$19</c:f>
              <c:strCache>
                <c:ptCount val="2"/>
                <c:pt idx="0">
                  <c:v>資産</c:v>
                </c:pt>
                <c:pt idx="1">
                  <c:v>負債・資本</c:v>
                </c:pt>
              </c:strCache>
            </c:strRef>
          </c:cat>
          <c:val>
            <c:numRef>
              <c:f>'財務情報（入力用）'!$K$24:$L$24</c:f>
              <c:numCache>
                <c:formatCode>#,##0_);[Red]\(#,##0\)</c:formatCode>
                <c:ptCount val="2"/>
                <c:pt idx="1">
                  <c:v>0</c:v>
                </c:pt>
              </c:numCache>
            </c:numRef>
          </c:val>
        </c:ser>
        <c:dLbls>
          <c:showLegendKey val="0"/>
          <c:showVal val="0"/>
          <c:showCatName val="0"/>
          <c:showSerName val="0"/>
          <c:showPercent val="0"/>
          <c:showBubbleSize val="0"/>
        </c:dLbls>
        <c:gapWidth val="96"/>
        <c:overlap val="100"/>
        <c:axId val="74117120"/>
        <c:axId val="67577536"/>
      </c:barChart>
      <c:catAx>
        <c:axId val="74117120"/>
        <c:scaling>
          <c:orientation val="minMax"/>
        </c:scaling>
        <c:delete val="0"/>
        <c:axPos val="b"/>
        <c:numFmt formatCode="General" sourceLinked="1"/>
        <c:majorTickMark val="none"/>
        <c:minorTickMark val="none"/>
        <c:tickLblPos val="low"/>
        <c:txPr>
          <a:bodyPr/>
          <a:lstStyle/>
          <a:p>
            <a:pPr>
              <a:defRPr sz="800"/>
            </a:pPr>
            <a:endParaRPr lang="ja-JP"/>
          </a:p>
        </c:txPr>
        <c:crossAx val="67577536"/>
        <c:crosses val="autoZero"/>
        <c:auto val="1"/>
        <c:lblAlgn val="ctr"/>
        <c:lblOffset val="100"/>
        <c:noMultiLvlLbl val="0"/>
      </c:catAx>
      <c:valAx>
        <c:axId val="67577536"/>
        <c:scaling>
          <c:orientation val="minMax"/>
        </c:scaling>
        <c:delete val="0"/>
        <c:axPos val="l"/>
        <c:numFmt formatCode="#,##0;&quot;▲ &quot;#,##0" sourceLinked="0"/>
        <c:majorTickMark val="out"/>
        <c:minorTickMark val="none"/>
        <c:tickLblPos val="low"/>
        <c:spPr>
          <a:ln>
            <a:noFill/>
          </a:ln>
        </c:spPr>
        <c:crossAx val="74117120"/>
        <c:crosses val="autoZero"/>
        <c:crossBetween val="between"/>
        <c:dispUnits>
          <c:builtInUnit val="thousands"/>
        </c:dispUnits>
      </c:valAx>
      <c:spPr>
        <a:noFill/>
        <a:ln w="25400">
          <a:noFill/>
        </a:ln>
      </c:spPr>
    </c:plotArea>
    <c:legend>
      <c:legendPos val="r"/>
      <c:layout>
        <c:manualLayout>
          <c:xMode val="edge"/>
          <c:yMode val="edge"/>
          <c:x val="0.66049163630665575"/>
          <c:y val="7.7669703051824399E-2"/>
          <c:w val="0.30528773455556857"/>
          <c:h val="0.58252431681333949"/>
        </c:manualLayout>
      </c:layout>
      <c:overlay val="0"/>
      <c:spPr>
        <a:ln>
          <a:noFill/>
        </a:ln>
      </c:spPr>
    </c:legend>
    <c:plotVisOnly val="1"/>
    <c:dispBlanksAs val="gap"/>
    <c:showDLblsOverMax val="0"/>
  </c:chart>
  <c:spPr>
    <a:ln>
      <a:solidFill>
        <a:schemeClr val="tx1">
          <a:lumMod val="50000"/>
          <a:lumOff val="50000"/>
        </a:schemeClr>
      </a:solidFill>
    </a:ln>
  </c:sp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doughnutChart>
        <c:varyColors val="1"/>
        <c:ser>
          <c:idx val="5"/>
          <c:order val="3"/>
          <c:spPr>
            <a:solidFill>
              <a:schemeClr val="bg1"/>
            </a:solidFill>
            <a:ln>
              <a:solidFill>
                <a:schemeClr val="tx2">
                  <a:lumMod val="60000"/>
                  <a:lumOff val="40000"/>
                </a:schemeClr>
              </a:solidFill>
            </a:ln>
          </c:spPr>
          <c:dPt>
            <c:idx val="0"/>
            <c:bubble3D val="0"/>
          </c:dPt>
          <c:dPt>
            <c:idx val="1"/>
            <c:bubble3D val="0"/>
          </c:dPt>
          <c:dPt>
            <c:idx val="2"/>
            <c:bubble3D val="0"/>
          </c:dPt>
          <c:dPt>
            <c:idx val="3"/>
            <c:bubble3D val="0"/>
          </c:dPt>
          <c:dPt>
            <c:idx val="4"/>
            <c:bubble3D val="0"/>
          </c:dPt>
          <c:dPt>
            <c:idx val="5"/>
            <c:bubble3D val="0"/>
          </c:dPt>
          <c:dPt>
            <c:idx val="6"/>
            <c:bubble3D val="0"/>
          </c:dPt>
          <c:cat>
            <c:strRef>
              <c:f>'財務情報（入力用）'!$J$45:$J$51</c:f>
              <c:strCache>
                <c:ptCount val="7"/>
                <c:pt idx="0">
                  <c:v>当座比率</c:v>
                </c:pt>
                <c:pt idx="1">
                  <c:v>流動比率</c:v>
                </c:pt>
                <c:pt idx="2">
                  <c:v>体質強度数率</c:v>
                </c:pt>
                <c:pt idx="3">
                  <c:v>自己資本比率</c:v>
                </c:pt>
                <c:pt idx="4">
                  <c:v>固定長期経常比率</c:v>
                </c:pt>
                <c:pt idx="5">
                  <c:v>総資本経常利益率</c:v>
                </c:pt>
                <c:pt idx="6">
                  <c:v>売上高総利益率</c:v>
                </c:pt>
              </c:strCache>
            </c:strRef>
          </c:cat>
          <c:val>
            <c:numRef>
              <c:f>'財務情報（入力用）'!$N$45:$N$51</c:f>
              <c:numCache>
                <c:formatCode>General</c:formatCode>
                <c:ptCount val="7"/>
                <c:pt idx="0">
                  <c:v>1</c:v>
                </c:pt>
                <c:pt idx="1">
                  <c:v>1</c:v>
                </c:pt>
                <c:pt idx="2">
                  <c:v>1</c:v>
                </c:pt>
                <c:pt idx="3">
                  <c:v>1</c:v>
                </c:pt>
                <c:pt idx="4">
                  <c:v>1</c:v>
                </c:pt>
                <c:pt idx="5">
                  <c:v>1</c:v>
                </c:pt>
                <c:pt idx="6">
                  <c:v>1</c:v>
                </c:pt>
              </c:numCache>
            </c:numRef>
          </c:val>
        </c:ser>
        <c:dLbls>
          <c:showLegendKey val="0"/>
          <c:showVal val="0"/>
          <c:showCatName val="0"/>
          <c:showSerName val="0"/>
          <c:showPercent val="0"/>
          <c:showBubbleSize val="0"/>
          <c:showLeaderLines val="1"/>
        </c:dLbls>
        <c:firstSliceAng val="0"/>
        <c:holeSize val="50"/>
      </c:doughnutChart>
      <c:radarChart>
        <c:radarStyle val="marker"/>
        <c:varyColors val="0"/>
        <c:ser>
          <c:idx val="0"/>
          <c:order val="0"/>
          <c:tx>
            <c:strRef>
              <c:f>'財務情報（入力用）'!$K$44</c:f>
              <c:strCache>
                <c:ptCount val="1"/>
                <c:pt idx="0">
                  <c:v>平成26年12月</c:v>
                </c:pt>
              </c:strCache>
            </c:strRef>
          </c:tx>
          <c:marker>
            <c:symbol val="none"/>
          </c:marker>
          <c:cat>
            <c:strRef>
              <c:f>'財務情報（入力用）'!$J$45:$J$51</c:f>
              <c:strCache>
                <c:ptCount val="7"/>
                <c:pt idx="0">
                  <c:v>当座比率</c:v>
                </c:pt>
                <c:pt idx="1">
                  <c:v>流動比率</c:v>
                </c:pt>
                <c:pt idx="2">
                  <c:v>体質強度数率</c:v>
                </c:pt>
                <c:pt idx="3">
                  <c:v>自己資本比率</c:v>
                </c:pt>
                <c:pt idx="4">
                  <c:v>固定長期経常比率</c:v>
                </c:pt>
                <c:pt idx="5">
                  <c:v>総資本経常利益率</c:v>
                </c:pt>
                <c:pt idx="6">
                  <c:v>売上高総利益率</c:v>
                </c:pt>
              </c:strCache>
            </c:strRef>
          </c:cat>
          <c:val>
            <c:numRef>
              <c:f>'財務情報（入力用）'!$K$45:$K$51</c:f>
              <c:numCache>
                <c:formatCode>0%</c:formatCode>
                <c:ptCount val="7"/>
                <c:pt idx="0">
                  <c:v>0</c:v>
                </c:pt>
                <c:pt idx="1">
                  <c:v>0</c:v>
                </c:pt>
                <c:pt idx="2">
                  <c:v>0</c:v>
                </c:pt>
                <c:pt idx="3">
                  <c:v>0</c:v>
                </c:pt>
                <c:pt idx="4">
                  <c:v>0</c:v>
                </c:pt>
                <c:pt idx="5">
                  <c:v>0</c:v>
                </c:pt>
                <c:pt idx="6">
                  <c:v>0</c:v>
                </c:pt>
              </c:numCache>
            </c:numRef>
          </c:val>
        </c:ser>
        <c:ser>
          <c:idx val="1"/>
          <c:order val="1"/>
          <c:tx>
            <c:strRef>
              <c:f>'財務情報（入力用）'!$L$44</c:f>
              <c:strCache>
                <c:ptCount val="1"/>
                <c:pt idx="0">
                  <c:v>平成25年12月</c:v>
                </c:pt>
              </c:strCache>
            </c:strRef>
          </c:tx>
          <c:marker>
            <c:symbol val="none"/>
          </c:marker>
          <c:cat>
            <c:strRef>
              <c:f>'財務情報（入力用）'!$J$45:$J$51</c:f>
              <c:strCache>
                <c:ptCount val="7"/>
                <c:pt idx="0">
                  <c:v>当座比率</c:v>
                </c:pt>
                <c:pt idx="1">
                  <c:v>流動比率</c:v>
                </c:pt>
                <c:pt idx="2">
                  <c:v>体質強度数率</c:v>
                </c:pt>
                <c:pt idx="3">
                  <c:v>自己資本比率</c:v>
                </c:pt>
                <c:pt idx="4">
                  <c:v>固定長期経常比率</c:v>
                </c:pt>
                <c:pt idx="5">
                  <c:v>総資本経常利益率</c:v>
                </c:pt>
                <c:pt idx="6">
                  <c:v>売上高総利益率</c:v>
                </c:pt>
              </c:strCache>
            </c:strRef>
          </c:cat>
          <c:val>
            <c:numRef>
              <c:f>'財務情報（入力用）'!$L$45:$L$51</c:f>
              <c:numCache>
                <c:formatCode>0%</c:formatCode>
                <c:ptCount val="7"/>
                <c:pt idx="0">
                  <c:v>0</c:v>
                </c:pt>
                <c:pt idx="1">
                  <c:v>0</c:v>
                </c:pt>
                <c:pt idx="2">
                  <c:v>0</c:v>
                </c:pt>
                <c:pt idx="3">
                  <c:v>0</c:v>
                </c:pt>
                <c:pt idx="4">
                  <c:v>0</c:v>
                </c:pt>
                <c:pt idx="5">
                  <c:v>0</c:v>
                </c:pt>
                <c:pt idx="6">
                  <c:v>0</c:v>
                </c:pt>
              </c:numCache>
            </c:numRef>
          </c:val>
        </c:ser>
        <c:ser>
          <c:idx val="2"/>
          <c:order val="2"/>
          <c:tx>
            <c:strRef>
              <c:f>'財務情報（入力用）'!$M$44</c:f>
              <c:strCache>
                <c:ptCount val="1"/>
                <c:pt idx="0">
                  <c:v>平成24年12月</c:v>
                </c:pt>
              </c:strCache>
            </c:strRef>
          </c:tx>
          <c:marker>
            <c:symbol val="none"/>
          </c:marker>
          <c:dPt>
            <c:idx val="1"/>
            <c:bubble3D val="0"/>
          </c:dPt>
          <c:cat>
            <c:strRef>
              <c:f>'財務情報（入力用）'!$J$45:$J$51</c:f>
              <c:strCache>
                <c:ptCount val="7"/>
                <c:pt idx="0">
                  <c:v>当座比率</c:v>
                </c:pt>
                <c:pt idx="1">
                  <c:v>流動比率</c:v>
                </c:pt>
                <c:pt idx="2">
                  <c:v>体質強度数率</c:v>
                </c:pt>
                <c:pt idx="3">
                  <c:v>自己資本比率</c:v>
                </c:pt>
                <c:pt idx="4">
                  <c:v>固定長期経常比率</c:v>
                </c:pt>
                <c:pt idx="5">
                  <c:v>総資本経常利益率</c:v>
                </c:pt>
                <c:pt idx="6">
                  <c:v>売上高総利益率</c:v>
                </c:pt>
              </c:strCache>
            </c:strRef>
          </c:cat>
          <c:val>
            <c:numRef>
              <c:f>'財務情報（入力用）'!$M$45:$M$51</c:f>
              <c:numCache>
                <c:formatCode>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axId val="74119168"/>
        <c:axId val="67579840"/>
      </c:radarChart>
      <c:catAx>
        <c:axId val="74119168"/>
        <c:scaling>
          <c:orientation val="minMax"/>
        </c:scaling>
        <c:delete val="0"/>
        <c:axPos val="b"/>
        <c:majorGridlines/>
        <c:numFmt formatCode="General" sourceLinked="1"/>
        <c:majorTickMark val="out"/>
        <c:minorTickMark val="none"/>
        <c:tickLblPos val="nextTo"/>
        <c:txPr>
          <a:bodyPr/>
          <a:lstStyle/>
          <a:p>
            <a:pPr>
              <a:defRPr sz="1100"/>
            </a:pPr>
            <a:endParaRPr lang="ja-JP"/>
          </a:p>
        </c:txPr>
        <c:crossAx val="67579840"/>
        <c:crosses val="autoZero"/>
        <c:auto val="0"/>
        <c:lblAlgn val="ctr"/>
        <c:lblOffset val="100"/>
        <c:noMultiLvlLbl val="0"/>
      </c:catAx>
      <c:valAx>
        <c:axId val="67579840"/>
        <c:scaling>
          <c:orientation val="minMax"/>
        </c:scaling>
        <c:delete val="0"/>
        <c:axPos val="l"/>
        <c:numFmt formatCode="0%" sourceLinked="1"/>
        <c:majorTickMark val="cross"/>
        <c:minorTickMark val="none"/>
        <c:tickLblPos val="nextTo"/>
        <c:crossAx val="74119168"/>
        <c:crosses val="autoZero"/>
        <c:crossBetween val="between"/>
        <c:majorUnit val="0.5"/>
      </c:valAx>
    </c:plotArea>
    <c:legend>
      <c:legendPos val="r"/>
      <c:legendEntry>
        <c:idx val="0"/>
        <c:txPr>
          <a:bodyPr/>
          <a:lstStyle/>
          <a:p>
            <a:pPr>
              <a:defRPr sz="1100" baseline="0">
                <a:solidFill>
                  <a:schemeClr val="bg1"/>
                </a:solidFill>
              </a:defRPr>
            </a:pPr>
            <a:endParaRPr lang="ja-JP"/>
          </a:p>
        </c:txPr>
      </c:legendEntry>
      <c:layout>
        <c:manualLayout>
          <c:xMode val="edge"/>
          <c:yMode val="edge"/>
          <c:x val="0.80319887532485956"/>
          <c:y val="0.41955198996351867"/>
          <c:w val="0.16359186674147308"/>
          <c:h val="0.25254560161111933"/>
        </c:manualLayout>
      </c:layout>
      <c:overlay val="0"/>
      <c:txPr>
        <a:bodyPr/>
        <a:lstStyle/>
        <a:p>
          <a:pPr>
            <a:defRPr sz="1100"/>
          </a:pPr>
          <a:endParaRPr lang="ja-JP"/>
        </a:p>
      </c:txPr>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08910910850973"/>
          <c:y val="7.1860968835206276E-2"/>
          <c:w val="0.46783110286119178"/>
          <c:h val="0.77938158695737303"/>
        </c:manualLayout>
      </c:layout>
      <c:barChart>
        <c:barDir val="col"/>
        <c:grouping val="stacked"/>
        <c:varyColors val="0"/>
        <c:ser>
          <c:idx val="1"/>
          <c:order val="0"/>
          <c:tx>
            <c:strRef>
              <c:f>'財務情報（入力用）'!$J$23</c:f>
              <c:strCache>
                <c:ptCount val="1"/>
                <c:pt idx="0">
                  <c:v>固定資産</c:v>
                </c:pt>
              </c:strCache>
            </c:strRef>
          </c:tx>
          <c:spPr>
            <a:gradFill>
              <a:gsLst>
                <a:gs pos="0">
                  <a:srgbClr val="00B0F0"/>
                </a:gs>
                <a:gs pos="50000">
                  <a:srgbClr val="00B0F0"/>
                </a:gs>
                <a:gs pos="100000">
                  <a:schemeClr val="tx2">
                    <a:lumMod val="20000"/>
                    <a:lumOff val="80000"/>
                  </a:schemeClr>
                </a:gs>
              </a:gsLst>
              <a:lin ang="5400000" scaled="0"/>
            </a:gradFill>
          </c:spPr>
          <c:invertIfNegative val="0"/>
          <c:cat>
            <c:strRef>
              <c:f>'財務情報（入力用）'!$J$19:$K$19</c:f>
              <c:strCache>
                <c:ptCount val="2"/>
                <c:pt idx="0">
                  <c:v>資産</c:v>
                </c:pt>
                <c:pt idx="1">
                  <c:v>負債・資本</c:v>
                </c:pt>
              </c:strCache>
            </c:strRef>
          </c:cat>
          <c:val>
            <c:numRef>
              <c:f>'財務情報（入力用）'!$K$30:$L$30</c:f>
              <c:numCache>
                <c:formatCode>#,##0_);[Red]\(#,##0\)</c:formatCode>
                <c:ptCount val="2"/>
                <c:pt idx="0">
                  <c:v>0</c:v>
                </c:pt>
              </c:numCache>
            </c:numRef>
          </c:val>
        </c:ser>
        <c:ser>
          <c:idx val="0"/>
          <c:order val="1"/>
          <c:tx>
            <c:strRef>
              <c:f>'財務情報（入力用）'!$J$22</c:f>
              <c:strCache>
                <c:ptCount val="1"/>
                <c:pt idx="0">
                  <c:v>流動資産</c:v>
                </c:pt>
              </c:strCache>
            </c:strRef>
          </c:tx>
          <c:spPr>
            <a:pattFill prst="dkDnDiag">
              <a:fgClr>
                <a:srgbClr val="3399FF"/>
              </a:fgClr>
              <a:bgClr>
                <a:schemeClr val="bg1"/>
              </a:bgClr>
            </a:pattFill>
          </c:spPr>
          <c:invertIfNegative val="0"/>
          <c:cat>
            <c:strRef>
              <c:f>'財務情報（入力用）'!$J$19:$K$19</c:f>
              <c:strCache>
                <c:ptCount val="2"/>
                <c:pt idx="0">
                  <c:v>資産</c:v>
                </c:pt>
                <c:pt idx="1">
                  <c:v>負債・資本</c:v>
                </c:pt>
              </c:strCache>
            </c:strRef>
          </c:cat>
          <c:val>
            <c:numRef>
              <c:f>'財務情報（入力用）'!$K$29:$L$29</c:f>
              <c:numCache>
                <c:formatCode>#,##0_);[Red]\(#,##0\)</c:formatCode>
                <c:ptCount val="2"/>
                <c:pt idx="0">
                  <c:v>0</c:v>
                </c:pt>
              </c:numCache>
            </c:numRef>
          </c:val>
        </c:ser>
        <c:ser>
          <c:idx val="4"/>
          <c:order val="2"/>
          <c:tx>
            <c:strRef>
              <c:f>'財務情報（入力用）'!$J$26</c:f>
              <c:strCache>
                <c:ptCount val="1"/>
                <c:pt idx="0">
                  <c:v>純資産</c:v>
                </c:pt>
              </c:strCache>
            </c:strRef>
          </c:tx>
          <c:spPr>
            <a:gradFill>
              <a:gsLst>
                <a:gs pos="0">
                  <a:srgbClr val="FF6699"/>
                </a:gs>
                <a:gs pos="50000">
                  <a:srgbClr val="FF6699"/>
                </a:gs>
                <a:gs pos="100000">
                  <a:srgbClr val="FFCCFF"/>
                </a:gs>
              </a:gsLst>
              <a:lin ang="5400000" scaled="0"/>
            </a:gradFill>
          </c:spPr>
          <c:invertIfNegative val="0"/>
          <c:cat>
            <c:strRef>
              <c:f>'財務情報（入力用）'!$J$19:$K$19</c:f>
              <c:strCache>
                <c:ptCount val="2"/>
                <c:pt idx="0">
                  <c:v>資産</c:v>
                </c:pt>
                <c:pt idx="1">
                  <c:v>負債・資本</c:v>
                </c:pt>
              </c:strCache>
            </c:strRef>
          </c:cat>
          <c:val>
            <c:numRef>
              <c:f>'財務情報（入力用）'!$K$33:$L$33</c:f>
              <c:numCache>
                <c:formatCode>#,##0_);[Red]\(#,##0\)</c:formatCode>
                <c:ptCount val="2"/>
                <c:pt idx="1">
                  <c:v>0</c:v>
                </c:pt>
              </c:numCache>
            </c:numRef>
          </c:val>
        </c:ser>
        <c:ser>
          <c:idx val="3"/>
          <c:order val="3"/>
          <c:tx>
            <c:strRef>
              <c:f>'財務情報（入力用）'!$J$25</c:f>
              <c:strCache>
                <c:ptCount val="1"/>
                <c:pt idx="0">
                  <c:v>固定負債</c:v>
                </c:pt>
              </c:strCache>
            </c:strRef>
          </c:tx>
          <c:spPr>
            <a:gradFill>
              <a:gsLst>
                <a:gs pos="0">
                  <a:srgbClr val="00B050"/>
                </a:gs>
                <a:gs pos="50000">
                  <a:srgbClr val="00B050"/>
                </a:gs>
                <a:gs pos="100000">
                  <a:schemeClr val="accent3">
                    <a:lumMod val="40000"/>
                    <a:lumOff val="60000"/>
                  </a:schemeClr>
                </a:gs>
              </a:gsLst>
              <a:lin ang="5400000" scaled="0"/>
            </a:gradFill>
          </c:spPr>
          <c:invertIfNegative val="0"/>
          <c:cat>
            <c:strRef>
              <c:f>'財務情報（入力用）'!$J$19:$K$19</c:f>
              <c:strCache>
                <c:ptCount val="2"/>
                <c:pt idx="0">
                  <c:v>資産</c:v>
                </c:pt>
                <c:pt idx="1">
                  <c:v>負債・資本</c:v>
                </c:pt>
              </c:strCache>
            </c:strRef>
          </c:cat>
          <c:val>
            <c:numRef>
              <c:f>'財務情報（入力用）'!$K$32:$L$32</c:f>
              <c:numCache>
                <c:formatCode>#,##0_);[Red]\(#,##0\)</c:formatCode>
                <c:ptCount val="2"/>
                <c:pt idx="1">
                  <c:v>0</c:v>
                </c:pt>
              </c:numCache>
            </c:numRef>
          </c:val>
        </c:ser>
        <c:ser>
          <c:idx val="2"/>
          <c:order val="4"/>
          <c:tx>
            <c:strRef>
              <c:f>'財務情報（入力用）'!$J$24</c:f>
              <c:strCache>
                <c:ptCount val="1"/>
                <c:pt idx="0">
                  <c:v>流動負債</c:v>
                </c:pt>
              </c:strCache>
            </c:strRef>
          </c:tx>
          <c:spPr>
            <a:pattFill prst="dkUpDiag">
              <a:fgClr>
                <a:srgbClr val="00FF00"/>
              </a:fgClr>
              <a:bgClr>
                <a:schemeClr val="bg1"/>
              </a:bgClr>
            </a:pattFill>
          </c:spPr>
          <c:invertIfNegative val="0"/>
          <c:cat>
            <c:strRef>
              <c:f>'財務情報（入力用）'!$J$19:$K$19</c:f>
              <c:strCache>
                <c:ptCount val="2"/>
                <c:pt idx="0">
                  <c:v>資産</c:v>
                </c:pt>
                <c:pt idx="1">
                  <c:v>負債・資本</c:v>
                </c:pt>
              </c:strCache>
            </c:strRef>
          </c:cat>
          <c:val>
            <c:numRef>
              <c:f>'財務情報（入力用）'!$K$31:$L$31</c:f>
              <c:numCache>
                <c:formatCode>#,##0_);[Red]\(#,##0\)</c:formatCode>
                <c:ptCount val="2"/>
                <c:pt idx="1">
                  <c:v>0</c:v>
                </c:pt>
              </c:numCache>
            </c:numRef>
          </c:val>
        </c:ser>
        <c:dLbls>
          <c:showLegendKey val="0"/>
          <c:showVal val="0"/>
          <c:showCatName val="0"/>
          <c:showSerName val="0"/>
          <c:showPercent val="0"/>
          <c:showBubbleSize val="0"/>
        </c:dLbls>
        <c:gapWidth val="96"/>
        <c:overlap val="100"/>
        <c:axId val="74120704"/>
        <c:axId val="67582144"/>
      </c:barChart>
      <c:catAx>
        <c:axId val="74120704"/>
        <c:scaling>
          <c:orientation val="minMax"/>
        </c:scaling>
        <c:delete val="0"/>
        <c:axPos val="b"/>
        <c:numFmt formatCode="General" sourceLinked="1"/>
        <c:majorTickMark val="none"/>
        <c:minorTickMark val="none"/>
        <c:tickLblPos val="low"/>
        <c:txPr>
          <a:bodyPr/>
          <a:lstStyle/>
          <a:p>
            <a:pPr>
              <a:defRPr sz="800"/>
            </a:pPr>
            <a:endParaRPr lang="ja-JP"/>
          </a:p>
        </c:txPr>
        <c:crossAx val="67582144"/>
        <c:crosses val="autoZero"/>
        <c:auto val="1"/>
        <c:lblAlgn val="ctr"/>
        <c:lblOffset val="100"/>
        <c:noMultiLvlLbl val="0"/>
      </c:catAx>
      <c:valAx>
        <c:axId val="67582144"/>
        <c:scaling>
          <c:orientation val="minMax"/>
        </c:scaling>
        <c:delete val="0"/>
        <c:axPos val="l"/>
        <c:numFmt formatCode="#,##0_);[Red]\(#,##0\)" sourceLinked="1"/>
        <c:majorTickMark val="out"/>
        <c:minorTickMark val="none"/>
        <c:tickLblPos val="nextTo"/>
        <c:spPr>
          <a:ln>
            <a:noFill/>
          </a:ln>
        </c:spPr>
        <c:crossAx val="74120704"/>
        <c:crosses val="autoZero"/>
        <c:crossBetween val="between"/>
        <c:dispUnits>
          <c:builtInUnit val="thousands"/>
        </c:dispUnits>
      </c:valAx>
      <c:spPr>
        <a:noFill/>
        <a:ln w="25400">
          <a:noFill/>
        </a:ln>
      </c:spPr>
    </c:plotArea>
    <c:legend>
      <c:legendPos val="r"/>
      <c:layout>
        <c:manualLayout>
          <c:xMode val="edge"/>
          <c:yMode val="edge"/>
          <c:x val="0.6693232737542788"/>
          <c:y val="7.7669902912621352E-2"/>
          <c:w val="0.29196890312665291"/>
          <c:h val="0.58303034936166964"/>
        </c:manualLayout>
      </c:layout>
      <c:overlay val="0"/>
      <c:spPr>
        <a:ln>
          <a:noFill/>
        </a:ln>
      </c:spPr>
    </c:legend>
    <c:plotVisOnly val="1"/>
    <c:dispBlanksAs val="gap"/>
    <c:showDLblsOverMax val="0"/>
  </c:chart>
  <c:spPr>
    <a:ln>
      <a:solidFill>
        <a:schemeClr val="tx1">
          <a:lumMod val="50000"/>
          <a:lumOff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08910910850973"/>
          <c:y val="7.1513814396388861E-2"/>
          <c:w val="0.47290081135295353"/>
          <c:h val="0.76760571595217264"/>
        </c:manualLayout>
      </c:layout>
      <c:barChart>
        <c:barDir val="col"/>
        <c:grouping val="stacked"/>
        <c:varyColors val="0"/>
        <c:ser>
          <c:idx val="1"/>
          <c:order val="0"/>
          <c:tx>
            <c:strRef>
              <c:f>'財務情報（入力用）'!$J$23</c:f>
              <c:strCache>
                <c:ptCount val="1"/>
                <c:pt idx="0">
                  <c:v>固定資産</c:v>
                </c:pt>
              </c:strCache>
            </c:strRef>
          </c:tx>
          <c:spPr>
            <a:gradFill>
              <a:gsLst>
                <a:gs pos="0">
                  <a:srgbClr val="00B0F0"/>
                </a:gs>
                <a:gs pos="50000">
                  <a:srgbClr val="00B0F0"/>
                </a:gs>
                <a:gs pos="100000">
                  <a:schemeClr val="tx2">
                    <a:lumMod val="20000"/>
                    <a:lumOff val="80000"/>
                  </a:schemeClr>
                </a:gs>
              </a:gsLst>
              <a:lin ang="5400000" scaled="0"/>
            </a:gradFill>
          </c:spPr>
          <c:invertIfNegative val="0"/>
          <c:cat>
            <c:strRef>
              <c:f>'財務情報（入力用）'!$J$19:$K$19</c:f>
              <c:strCache>
                <c:ptCount val="2"/>
                <c:pt idx="0">
                  <c:v>資産</c:v>
                </c:pt>
                <c:pt idx="1">
                  <c:v>負債・資本</c:v>
                </c:pt>
              </c:strCache>
            </c:strRef>
          </c:cat>
          <c:val>
            <c:numRef>
              <c:f>'財務情報（入力用）'!$K$37:$L$37</c:f>
              <c:numCache>
                <c:formatCode>#,##0_);[Red]\(#,##0\)</c:formatCode>
                <c:ptCount val="2"/>
                <c:pt idx="0">
                  <c:v>0</c:v>
                </c:pt>
              </c:numCache>
            </c:numRef>
          </c:val>
        </c:ser>
        <c:ser>
          <c:idx val="0"/>
          <c:order val="1"/>
          <c:tx>
            <c:strRef>
              <c:f>'財務情報（入力用）'!$J$22</c:f>
              <c:strCache>
                <c:ptCount val="1"/>
                <c:pt idx="0">
                  <c:v>流動資産</c:v>
                </c:pt>
              </c:strCache>
            </c:strRef>
          </c:tx>
          <c:spPr>
            <a:pattFill prst="dkDnDiag">
              <a:fgClr>
                <a:schemeClr val="accent1"/>
              </a:fgClr>
              <a:bgClr>
                <a:schemeClr val="bg1"/>
              </a:bgClr>
            </a:pattFill>
          </c:spPr>
          <c:invertIfNegative val="0"/>
          <c:cat>
            <c:strRef>
              <c:f>'財務情報（入力用）'!$J$19:$K$19</c:f>
              <c:strCache>
                <c:ptCount val="2"/>
                <c:pt idx="0">
                  <c:v>資産</c:v>
                </c:pt>
                <c:pt idx="1">
                  <c:v>負債・資本</c:v>
                </c:pt>
              </c:strCache>
            </c:strRef>
          </c:cat>
          <c:val>
            <c:numRef>
              <c:f>'財務情報（入力用）'!$K$36:$L$36</c:f>
              <c:numCache>
                <c:formatCode>#,##0_);[Red]\(#,##0\)</c:formatCode>
                <c:ptCount val="2"/>
                <c:pt idx="0">
                  <c:v>0</c:v>
                </c:pt>
              </c:numCache>
            </c:numRef>
          </c:val>
        </c:ser>
        <c:ser>
          <c:idx val="4"/>
          <c:order val="2"/>
          <c:tx>
            <c:strRef>
              <c:f>'財務情報（入力用）'!$J$26</c:f>
              <c:strCache>
                <c:ptCount val="1"/>
                <c:pt idx="0">
                  <c:v>純資産</c:v>
                </c:pt>
              </c:strCache>
            </c:strRef>
          </c:tx>
          <c:spPr>
            <a:gradFill>
              <a:gsLst>
                <a:gs pos="0">
                  <a:srgbClr val="FF6699"/>
                </a:gs>
                <a:gs pos="50000">
                  <a:srgbClr val="FF6699"/>
                </a:gs>
                <a:gs pos="100000">
                  <a:srgbClr val="FFCCFF"/>
                </a:gs>
              </a:gsLst>
              <a:lin ang="5400000" scaled="0"/>
            </a:gradFill>
          </c:spPr>
          <c:invertIfNegative val="0"/>
          <c:cat>
            <c:strRef>
              <c:f>'財務情報（入力用）'!$J$19:$K$19</c:f>
              <c:strCache>
                <c:ptCount val="2"/>
                <c:pt idx="0">
                  <c:v>資産</c:v>
                </c:pt>
                <c:pt idx="1">
                  <c:v>負債・資本</c:v>
                </c:pt>
              </c:strCache>
            </c:strRef>
          </c:cat>
          <c:val>
            <c:numRef>
              <c:f>'財務情報（入力用）'!$K$40:$L$40</c:f>
              <c:numCache>
                <c:formatCode>#,##0_);[Red]\(#,##0\)</c:formatCode>
                <c:ptCount val="2"/>
                <c:pt idx="1">
                  <c:v>0</c:v>
                </c:pt>
              </c:numCache>
            </c:numRef>
          </c:val>
        </c:ser>
        <c:ser>
          <c:idx val="3"/>
          <c:order val="3"/>
          <c:tx>
            <c:strRef>
              <c:f>'財務情報（入力用）'!$J$25</c:f>
              <c:strCache>
                <c:ptCount val="1"/>
                <c:pt idx="0">
                  <c:v>固定負債</c:v>
                </c:pt>
              </c:strCache>
            </c:strRef>
          </c:tx>
          <c:spPr>
            <a:gradFill>
              <a:gsLst>
                <a:gs pos="0">
                  <a:srgbClr val="00B050"/>
                </a:gs>
                <a:gs pos="50000">
                  <a:srgbClr val="00B050"/>
                </a:gs>
                <a:gs pos="100000">
                  <a:schemeClr val="accent3">
                    <a:lumMod val="40000"/>
                    <a:lumOff val="60000"/>
                  </a:schemeClr>
                </a:gs>
              </a:gsLst>
              <a:lin ang="5400000" scaled="0"/>
            </a:gradFill>
          </c:spPr>
          <c:invertIfNegative val="0"/>
          <c:cat>
            <c:strRef>
              <c:f>'財務情報（入力用）'!$J$19:$K$19</c:f>
              <c:strCache>
                <c:ptCount val="2"/>
                <c:pt idx="0">
                  <c:v>資産</c:v>
                </c:pt>
                <c:pt idx="1">
                  <c:v>負債・資本</c:v>
                </c:pt>
              </c:strCache>
            </c:strRef>
          </c:cat>
          <c:val>
            <c:numRef>
              <c:f>'財務情報（入力用）'!$K$39:$L$39</c:f>
              <c:numCache>
                <c:formatCode>#,##0_);[Red]\(#,##0\)</c:formatCode>
                <c:ptCount val="2"/>
                <c:pt idx="1">
                  <c:v>0</c:v>
                </c:pt>
              </c:numCache>
            </c:numRef>
          </c:val>
        </c:ser>
        <c:ser>
          <c:idx val="2"/>
          <c:order val="4"/>
          <c:tx>
            <c:strRef>
              <c:f>'財務情報（入力用）'!$J$24</c:f>
              <c:strCache>
                <c:ptCount val="1"/>
                <c:pt idx="0">
                  <c:v>流動負債</c:v>
                </c:pt>
              </c:strCache>
            </c:strRef>
          </c:tx>
          <c:spPr>
            <a:pattFill prst="dkUpDiag">
              <a:fgClr>
                <a:srgbClr val="00FF00"/>
              </a:fgClr>
              <a:bgClr>
                <a:schemeClr val="bg1"/>
              </a:bgClr>
            </a:pattFill>
          </c:spPr>
          <c:invertIfNegative val="0"/>
          <c:cat>
            <c:strRef>
              <c:f>'財務情報（入力用）'!$J$19:$K$19</c:f>
              <c:strCache>
                <c:ptCount val="2"/>
                <c:pt idx="0">
                  <c:v>資産</c:v>
                </c:pt>
                <c:pt idx="1">
                  <c:v>負債・資本</c:v>
                </c:pt>
              </c:strCache>
            </c:strRef>
          </c:cat>
          <c:val>
            <c:numRef>
              <c:f>'財務情報（入力用）'!$K$38:$L$38</c:f>
              <c:numCache>
                <c:formatCode>#,##0_);[Red]\(#,##0\)</c:formatCode>
                <c:ptCount val="2"/>
                <c:pt idx="1">
                  <c:v>0</c:v>
                </c:pt>
              </c:numCache>
            </c:numRef>
          </c:val>
        </c:ser>
        <c:dLbls>
          <c:showLegendKey val="0"/>
          <c:showVal val="0"/>
          <c:showCatName val="0"/>
          <c:showSerName val="0"/>
          <c:showPercent val="0"/>
          <c:showBubbleSize val="0"/>
        </c:dLbls>
        <c:gapWidth val="96"/>
        <c:overlap val="100"/>
        <c:axId val="75207680"/>
        <c:axId val="74572352"/>
      </c:barChart>
      <c:catAx>
        <c:axId val="75207680"/>
        <c:scaling>
          <c:orientation val="minMax"/>
        </c:scaling>
        <c:delete val="0"/>
        <c:axPos val="b"/>
        <c:numFmt formatCode="General" sourceLinked="1"/>
        <c:majorTickMark val="none"/>
        <c:minorTickMark val="none"/>
        <c:tickLblPos val="low"/>
        <c:txPr>
          <a:bodyPr/>
          <a:lstStyle/>
          <a:p>
            <a:pPr>
              <a:defRPr sz="800"/>
            </a:pPr>
            <a:endParaRPr lang="ja-JP"/>
          </a:p>
        </c:txPr>
        <c:crossAx val="74572352"/>
        <c:crosses val="autoZero"/>
        <c:auto val="1"/>
        <c:lblAlgn val="ctr"/>
        <c:lblOffset val="100"/>
        <c:noMultiLvlLbl val="0"/>
      </c:catAx>
      <c:valAx>
        <c:axId val="74572352"/>
        <c:scaling>
          <c:orientation val="minMax"/>
        </c:scaling>
        <c:delete val="0"/>
        <c:axPos val="l"/>
        <c:numFmt formatCode="#,##0_);[Red]\(#,##0\)" sourceLinked="1"/>
        <c:majorTickMark val="out"/>
        <c:minorTickMark val="none"/>
        <c:tickLblPos val="low"/>
        <c:spPr>
          <a:ln>
            <a:noFill/>
          </a:ln>
        </c:spPr>
        <c:crossAx val="75207680"/>
        <c:crosses val="autoZero"/>
        <c:crossBetween val="between"/>
        <c:dispUnits>
          <c:builtInUnit val="thousands"/>
        </c:dispUnits>
      </c:valAx>
      <c:spPr>
        <a:noFill/>
        <a:ln w="25400">
          <a:noFill/>
        </a:ln>
      </c:spPr>
    </c:plotArea>
    <c:legend>
      <c:legendPos val="r"/>
      <c:layout>
        <c:manualLayout>
          <c:xMode val="edge"/>
          <c:yMode val="edge"/>
          <c:x val="0.6693228745646338"/>
          <c:y val="7.7295193173317109E-2"/>
          <c:w val="0.30025847529515082"/>
          <c:h val="0.57971268084243088"/>
        </c:manualLayout>
      </c:layout>
      <c:overlay val="0"/>
      <c:spPr>
        <a:ln>
          <a:noFill/>
        </a:ln>
      </c:spPr>
    </c:legend>
    <c:plotVisOnly val="1"/>
    <c:dispBlanksAs val="gap"/>
    <c:showDLblsOverMax val="0"/>
  </c:chart>
  <c:spPr>
    <a:ln>
      <a:solidFill>
        <a:schemeClr val="tx1">
          <a:lumMod val="50000"/>
          <a:lumOff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256073254001145"/>
          <c:y val="8.8115235595550553E-2"/>
          <c:w val="0.40713419635675269"/>
          <c:h val="0.68294338207724037"/>
        </c:manualLayout>
      </c:layout>
      <c:barChart>
        <c:barDir val="col"/>
        <c:grouping val="stacked"/>
        <c:varyColors val="0"/>
        <c:ser>
          <c:idx val="0"/>
          <c:order val="0"/>
          <c:tx>
            <c:strRef>
              <c:f>'財務情報（入力用）'!$K$67</c:f>
              <c:strCache>
                <c:ptCount val="1"/>
                <c:pt idx="0">
                  <c:v>在庫回転期間</c:v>
                </c:pt>
              </c:strCache>
            </c:strRef>
          </c:tx>
          <c:invertIfNegative val="0"/>
          <c:cat>
            <c:strRef>
              <c:f>'財務情報（入力用）'!$J$68:$J$69</c:f>
              <c:strCache>
                <c:ptCount val="2"/>
                <c:pt idx="0">
                  <c:v>受取期間</c:v>
                </c:pt>
                <c:pt idx="1">
                  <c:v>支払期間</c:v>
                </c:pt>
              </c:strCache>
            </c:strRef>
          </c:cat>
          <c:val>
            <c:numRef>
              <c:f>'財務情報（入力用）'!$K$68:$K$69</c:f>
              <c:numCache>
                <c:formatCode>General</c:formatCode>
                <c:ptCount val="2"/>
                <c:pt idx="0" formatCode="0">
                  <c:v>0</c:v>
                </c:pt>
                <c:pt idx="1">
                  <c:v>0</c:v>
                </c:pt>
              </c:numCache>
            </c:numRef>
          </c:val>
        </c:ser>
        <c:ser>
          <c:idx val="1"/>
          <c:order val="1"/>
          <c:tx>
            <c:strRef>
              <c:f>'財務情報（入力用）'!$M$67</c:f>
              <c:strCache>
                <c:ptCount val="1"/>
                <c:pt idx="0">
                  <c:v>債権回転期間</c:v>
                </c:pt>
              </c:strCache>
            </c:strRef>
          </c:tx>
          <c:spPr>
            <a:gradFill>
              <a:gsLst>
                <a:gs pos="0">
                  <a:srgbClr val="FF99CC"/>
                </a:gs>
                <a:gs pos="50000">
                  <a:srgbClr val="FF99CC"/>
                </a:gs>
                <a:gs pos="100000">
                  <a:srgbClr val="FFCCFF"/>
                </a:gs>
              </a:gsLst>
              <a:lin ang="5400000" scaled="0"/>
            </a:gradFill>
          </c:spPr>
          <c:invertIfNegative val="0"/>
          <c:cat>
            <c:strRef>
              <c:f>'財務情報（入力用）'!$J$68:$J$69</c:f>
              <c:strCache>
                <c:ptCount val="2"/>
                <c:pt idx="0">
                  <c:v>受取期間</c:v>
                </c:pt>
                <c:pt idx="1">
                  <c:v>支払期間</c:v>
                </c:pt>
              </c:strCache>
            </c:strRef>
          </c:cat>
          <c:val>
            <c:numRef>
              <c:f>'財務情報（入力用）'!$M$68:$M$69</c:f>
              <c:numCache>
                <c:formatCode>General</c:formatCode>
                <c:ptCount val="2"/>
                <c:pt idx="0" formatCode="0">
                  <c:v>0</c:v>
                </c:pt>
                <c:pt idx="1">
                  <c:v>0</c:v>
                </c:pt>
              </c:numCache>
            </c:numRef>
          </c:val>
        </c:ser>
        <c:ser>
          <c:idx val="3"/>
          <c:order val="2"/>
          <c:tx>
            <c:strRef>
              <c:f>'財務情報（入力用）'!$L$67</c:f>
              <c:strCache>
                <c:ptCount val="1"/>
                <c:pt idx="0">
                  <c:v>債務回転期間</c:v>
                </c:pt>
              </c:strCache>
            </c:strRef>
          </c:tx>
          <c:spPr>
            <a:gradFill>
              <a:gsLst>
                <a:gs pos="100000">
                  <a:srgbClr val="CCFFFF"/>
                </a:gs>
                <a:gs pos="0">
                  <a:srgbClr val="33CCFF"/>
                </a:gs>
                <a:gs pos="50000">
                  <a:srgbClr val="33CCFF"/>
                </a:gs>
                <a:gs pos="100000">
                  <a:schemeClr val="accent1">
                    <a:tint val="23500"/>
                    <a:satMod val="160000"/>
                  </a:schemeClr>
                </a:gs>
              </a:gsLst>
              <a:lin ang="5400000" scaled="0"/>
            </a:gradFill>
          </c:spPr>
          <c:invertIfNegative val="0"/>
          <c:cat>
            <c:strRef>
              <c:f>'財務情報（入力用）'!$J$68:$J$69</c:f>
              <c:strCache>
                <c:ptCount val="2"/>
                <c:pt idx="0">
                  <c:v>受取期間</c:v>
                </c:pt>
                <c:pt idx="1">
                  <c:v>支払期間</c:v>
                </c:pt>
              </c:strCache>
            </c:strRef>
          </c:cat>
          <c:val>
            <c:numRef>
              <c:f>'財務情報（入力用）'!$L$68:$L$69</c:f>
              <c:numCache>
                <c:formatCode>0</c:formatCode>
                <c:ptCount val="2"/>
                <c:pt idx="0" formatCode="General">
                  <c:v>0</c:v>
                </c:pt>
                <c:pt idx="1">
                  <c:v>0</c:v>
                </c:pt>
              </c:numCache>
            </c:numRef>
          </c:val>
        </c:ser>
        <c:ser>
          <c:idx val="2"/>
          <c:order val="3"/>
          <c:tx>
            <c:strRef>
              <c:f>'財務情報（入力用）'!$O$67</c:f>
              <c:strCache>
                <c:ptCount val="1"/>
                <c:pt idx="0">
                  <c:v>余剰資金</c:v>
                </c:pt>
              </c:strCache>
            </c:strRef>
          </c:tx>
          <c:spPr>
            <a:pattFill prst="dkDnDiag">
              <a:fgClr>
                <a:srgbClr val="0000FF"/>
              </a:fgClr>
              <a:bgClr>
                <a:schemeClr val="bg1"/>
              </a:bgClr>
            </a:pattFill>
          </c:spPr>
          <c:invertIfNegative val="0"/>
          <c:cat>
            <c:strRef>
              <c:f>'財務情報（入力用）'!$J$68:$J$69</c:f>
              <c:strCache>
                <c:ptCount val="2"/>
                <c:pt idx="0">
                  <c:v>受取期間</c:v>
                </c:pt>
                <c:pt idx="1">
                  <c:v>支払期間</c:v>
                </c:pt>
              </c:strCache>
            </c:strRef>
          </c:cat>
          <c:val>
            <c:numRef>
              <c:f>'財務情報（入力用）'!$O$68:$O$69</c:f>
              <c:numCache>
                <c:formatCode>#,##0.0;[Red]\-#,##0.0</c:formatCode>
                <c:ptCount val="2"/>
                <c:pt idx="0" formatCode="0">
                  <c:v>0</c:v>
                </c:pt>
                <c:pt idx="1">
                  <c:v>0</c:v>
                </c:pt>
              </c:numCache>
            </c:numRef>
          </c:val>
        </c:ser>
        <c:ser>
          <c:idx val="4"/>
          <c:order val="4"/>
          <c:tx>
            <c:strRef>
              <c:f>'財務情報（入力用）'!$N$67</c:f>
              <c:strCache>
                <c:ptCount val="1"/>
                <c:pt idx="0">
                  <c:v>必要運転資金</c:v>
                </c:pt>
              </c:strCache>
            </c:strRef>
          </c:tx>
          <c:spPr>
            <a:pattFill prst="dkUpDiag">
              <a:fgClr>
                <a:srgbClr val="FF0000"/>
              </a:fgClr>
              <a:bgClr>
                <a:schemeClr val="bg1"/>
              </a:bgClr>
            </a:pattFill>
          </c:spPr>
          <c:invertIfNegative val="0"/>
          <c:dPt>
            <c:idx val="1"/>
            <c:invertIfNegative val="0"/>
            <c:bubble3D val="0"/>
          </c:dPt>
          <c:cat>
            <c:strRef>
              <c:f>'財務情報（入力用）'!$J$68:$J$69</c:f>
              <c:strCache>
                <c:ptCount val="2"/>
                <c:pt idx="0">
                  <c:v>受取期間</c:v>
                </c:pt>
                <c:pt idx="1">
                  <c:v>支払期間</c:v>
                </c:pt>
              </c:strCache>
            </c:strRef>
          </c:cat>
          <c:val>
            <c:numRef>
              <c:f>'財務情報（入力用）'!$N$68:$N$69</c:f>
              <c:numCache>
                <c:formatCode>0</c:formatCode>
                <c:ptCount val="2"/>
                <c:pt idx="0">
                  <c:v>0</c:v>
                </c:pt>
                <c:pt idx="1">
                  <c:v>0</c:v>
                </c:pt>
              </c:numCache>
            </c:numRef>
          </c:val>
        </c:ser>
        <c:dLbls>
          <c:showLegendKey val="0"/>
          <c:showVal val="0"/>
          <c:showCatName val="0"/>
          <c:showSerName val="0"/>
          <c:showPercent val="0"/>
          <c:showBubbleSize val="0"/>
        </c:dLbls>
        <c:gapWidth val="150"/>
        <c:overlap val="100"/>
        <c:axId val="75411456"/>
        <c:axId val="74574656"/>
      </c:barChart>
      <c:catAx>
        <c:axId val="75411456"/>
        <c:scaling>
          <c:orientation val="maxMin"/>
        </c:scaling>
        <c:delete val="0"/>
        <c:axPos val="b"/>
        <c:numFmt formatCode="General" sourceLinked="1"/>
        <c:majorTickMark val="none"/>
        <c:minorTickMark val="none"/>
        <c:tickLblPos val="nextTo"/>
        <c:txPr>
          <a:bodyPr/>
          <a:lstStyle/>
          <a:p>
            <a:pPr>
              <a:defRPr sz="900"/>
            </a:pPr>
            <a:endParaRPr lang="ja-JP"/>
          </a:p>
        </c:txPr>
        <c:crossAx val="74574656"/>
        <c:crosses val="autoZero"/>
        <c:auto val="1"/>
        <c:lblAlgn val="ctr"/>
        <c:lblOffset val="100"/>
        <c:noMultiLvlLbl val="0"/>
      </c:catAx>
      <c:valAx>
        <c:axId val="74574656"/>
        <c:scaling>
          <c:orientation val="minMax"/>
        </c:scaling>
        <c:delete val="0"/>
        <c:axPos val="r"/>
        <c:numFmt formatCode="0" sourceLinked="1"/>
        <c:majorTickMark val="none"/>
        <c:minorTickMark val="none"/>
        <c:tickLblPos val="high"/>
        <c:spPr>
          <a:ln>
            <a:noFill/>
          </a:ln>
        </c:spPr>
        <c:crossAx val="75411456"/>
        <c:crosses val="autoZero"/>
        <c:crossBetween val="between"/>
        <c:majorUnit val="1"/>
      </c:valAx>
      <c:spPr>
        <a:ln>
          <a:noFill/>
        </a:ln>
      </c:spPr>
    </c:plotArea>
    <c:legend>
      <c:legendPos val="r"/>
      <c:layout>
        <c:manualLayout>
          <c:xMode val="edge"/>
          <c:yMode val="edge"/>
          <c:x val="0.5910339367827272"/>
          <c:y val="0.16586769174930294"/>
          <c:w val="0.37871286539073873"/>
          <c:h val="0.66826399287065341"/>
        </c:manualLayout>
      </c:layout>
      <c:overlay val="0"/>
      <c:txPr>
        <a:bodyPr/>
        <a:lstStyle/>
        <a:p>
          <a:pPr>
            <a:defRPr sz="900"/>
          </a:pPr>
          <a:endParaRPr lang="ja-JP"/>
        </a:p>
      </c:txPr>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256067627309366"/>
          <c:y val="8.8115235595550553E-2"/>
          <c:w val="0.42724383839234031"/>
          <c:h val="0.67503974086895457"/>
        </c:manualLayout>
      </c:layout>
      <c:barChart>
        <c:barDir val="col"/>
        <c:grouping val="stacked"/>
        <c:varyColors val="0"/>
        <c:ser>
          <c:idx val="0"/>
          <c:order val="0"/>
          <c:tx>
            <c:strRef>
              <c:f>'財務情報（入力用）'!$K$67</c:f>
              <c:strCache>
                <c:ptCount val="1"/>
                <c:pt idx="0">
                  <c:v>在庫回転期間</c:v>
                </c:pt>
              </c:strCache>
            </c:strRef>
          </c:tx>
          <c:invertIfNegative val="0"/>
          <c:cat>
            <c:strRef>
              <c:f>'財務情報（入力用）'!$J$68:$J$69</c:f>
              <c:strCache>
                <c:ptCount val="2"/>
                <c:pt idx="0">
                  <c:v>受取期間</c:v>
                </c:pt>
                <c:pt idx="1">
                  <c:v>支払期間</c:v>
                </c:pt>
              </c:strCache>
            </c:strRef>
          </c:cat>
          <c:val>
            <c:numRef>
              <c:f>'財務情報（入力用）'!$K$73:$K$74</c:f>
              <c:numCache>
                <c:formatCode>General</c:formatCode>
                <c:ptCount val="2"/>
                <c:pt idx="0" formatCode="0">
                  <c:v>0</c:v>
                </c:pt>
                <c:pt idx="1">
                  <c:v>0</c:v>
                </c:pt>
              </c:numCache>
            </c:numRef>
          </c:val>
        </c:ser>
        <c:ser>
          <c:idx val="1"/>
          <c:order val="1"/>
          <c:tx>
            <c:strRef>
              <c:f>'財務情報（入力用）'!$M$67</c:f>
              <c:strCache>
                <c:ptCount val="1"/>
                <c:pt idx="0">
                  <c:v>債権回転期間</c:v>
                </c:pt>
              </c:strCache>
            </c:strRef>
          </c:tx>
          <c:spPr>
            <a:gradFill>
              <a:gsLst>
                <a:gs pos="0">
                  <a:srgbClr val="FF99CC"/>
                </a:gs>
                <a:gs pos="50000">
                  <a:srgbClr val="FF99CC"/>
                </a:gs>
                <a:gs pos="100000">
                  <a:srgbClr val="FFCCFF"/>
                </a:gs>
              </a:gsLst>
              <a:lin ang="5400000" scaled="0"/>
            </a:gradFill>
          </c:spPr>
          <c:invertIfNegative val="0"/>
          <c:cat>
            <c:strRef>
              <c:f>'財務情報（入力用）'!$J$68:$J$69</c:f>
              <c:strCache>
                <c:ptCount val="2"/>
                <c:pt idx="0">
                  <c:v>受取期間</c:v>
                </c:pt>
                <c:pt idx="1">
                  <c:v>支払期間</c:v>
                </c:pt>
              </c:strCache>
            </c:strRef>
          </c:cat>
          <c:val>
            <c:numRef>
              <c:f>'財務情報（入力用）'!$M$73:$M$74</c:f>
              <c:numCache>
                <c:formatCode>General</c:formatCode>
                <c:ptCount val="2"/>
                <c:pt idx="0" formatCode="0">
                  <c:v>0</c:v>
                </c:pt>
                <c:pt idx="1">
                  <c:v>0</c:v>
                </c:pt>
              </c:numCache>
            </c:numRef>
          </c:val>
        </c:ser>
        <c:ser>
          <c:idx val="3"/>
          <c:order val="2"/>
          <c:tx>
            <c:strRef>
              <c:f>'財務情報（入力用）'!$L$67</c:f>
              <c:strCache>
                <c:ptCount val="1"/>
                <c:pt idx="0">
                  <c:v>債務回転期間</c:v>
                </c:pt>
              </c:strCache>
            </c:strRef>
          </c:tx>
          <c:spPr>
            <a:gradFill>
              <a:gsLst>
                <a:gs pos="0">
                  <a:srgbClr val="33CCFF"/>
                </a:gs>
                <a:gs pos="50000">
                  <a:srgbClr val="33CCFF"/>
                </a:gs>
                <a:gs pos="100000">
                  <a:srgbClr val="CCFFFF"/>
                </a:gs>
              </a:gsLst>
              <a:lin ang="5400000" scaled="0"/>
            </a:gradFill>
            <a:ln>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c:spPr>
          <c:invertIfNegative val="0"/>
          <c:cat>
            <c:strRef>
              <c:f>'財務情報（入力用）'!$J$68:$J$69</c:f>
              <c:strCache>
                <c:ptCount val="2"/>
                <c:pt idx="0">
                  <c:v>受取期間</c:v>
                </c:pt>
                <c:pt idx="1">
                  <c:v>支払期間</c:v>
                </c:pt>
              </c:strCache>
            </c:strRef>
          </c:cat>
          <c:val>
            <c:numRef>
              <c:f>'財務情報（入力用）'!$L$73:$L$74</c:f>
              <c:numCache>
                <c:formatCode>0</c:formatCode>
                <c:ptCount val="2"/>
                <c:pt idx="0" formatCode="General">
                  <c:v>0</c:v>
                </c:pt>
                <c:pt idx="1">
                  <c:v>0</c:v>
                </c:pt>
              </c:numCache>
            </c:numRef>
          </c:val>
        </c:ser>
        <c:ser>
          <c:idx val="2"/>
          <c:order val="3"/>
          <c:tx>
            <c:strRef>
              <c:f>'財務情報（入力用）'!$O$67</c:f>
              <c:strCache>
                <c:ptCount val="1"/>
                <c:pt idx="0">
                  <c:v>余剰資金</c:v>
                </c:pt>
              </c:strCache>
            </c:strRef>
          </c:tx>
          <c:spPr>
            <a:pattFill prst="dkDnDiag">
              <a:fgClr>
                <a:srgbClr val="0000FF"/>
              </a:fgClr>
              <a:bgClr>
                <a:schemeClr val="bg1"/>
              </a:bgClr>
            </a:pattFill>
          </c:spPr>
          <c:invertIfNegative val="0"/>
          <c:cat>
            <c:strRef>
              <c:f>'財務情報（入力用）'!$J$68:$J$69</c:f>
              <c:strCache>
                <c:ptCount val="2"/>
                <c:pt idx="0">
                  <c:v>受取期間</c:v>
                </c:pt>
                <c:pt idx="1">
                  <c:v>支払期間</c:v>
                </c:pt>
              </c:strCache>
            </c:strRef>
          </c:cat>
          <c:val>
            <c:numRef>
              <c:f>'財務情報（入力用）'!$O$73:$O$74</c:f>
              <c:numCache>
                <c:formatCode>0</c:formatCode>
                <c:ptCount val="2"/>
                <c:pt idx="0">
                  <c:v>0</c:v>
                </c:pt>
                <c:pt idx="1">
                  <c:v>0</c:v>
                </c:pt>
              </c:numCache>
            </c:numRef>
          </c:val>
        </c:ser>
        <c:ser>
          <c:idx val="4"/>
          <c:order val="4"/>
          <c:tx>
            <c:strRef>
              <c:f>'財務情報（入力用）'!$N$67</c:f>
              <c:strCache>
                <c:ptCount val="1"/>
                <c:pt idx="0">
                  <c:v>必要運転資金</c:v>
                </c:pt>
              </c:strCache>
            </c:strRef>
          </c:tx>
          <c:spPr>
            <a:pattFill prst="dkUpDiag">
              <a:fgClr>
                <a:srgbClr val="FF0000"/>
              </a:fgClr>
              <a:bgClr>
                <a:schemeClr val="bg1"/>
              </a:bgClr>
            </a:pattFill>
          </c:spPr>
          <c:invertIfNegative val="0"/>
          <c:dPt>
            <c:idx val="1"/>
            <c:invertIfNegative val="0"/>
            <c:bubble3D val="0"/>
          </c:dPt>
          <c:cat>
            <c:strRef>
              <c:f>'財務情報（入力用）'!$J$68:$J$69</c:f>
              <c:strCache>
                <c:ptCount val="2"/>
                <c:pt idx="0">
                  <c:v>受取期間</c:v>
                </c:pt>
                <c:pt idx="1">
                  <c:v>支払期間</c:v>
                </c:pt>
              </c:strCache>
            </c:strRef>
          </c:cat>
          <c:val>
            <c:numRef>
              <c:f>'財務情報（入力用）'!$N$73:$N$74</c:f>
              <c:numCache>
                <c:formatCode>0</c:formatCode>
                <c:ptCount val="2"/>
                <c:pt idx="0" formatCode="General">
                  <c:v>0</c:v>
                </c:pt>
                <c:pt idx="1">
                  <c:v>0</c:v>
                </c:pt>
              </c:numCache>
            </c:numRef>
          </c:val>
        </c:ser>
        <c:dLbls>
          <c:showLegendKey val="0"/>
          <c:showVal val="0"/>
          <c:showCatName val="0"/>
          <c:showSerName val="0"/>
          <c:showPercent val="0"/>
          <c:showBubbleSize val="0"/>
        </c:dLbls>
        <c:gapWidth val="150"/>
        <c:overlap val="100"/>
        <c:axId val="74118144"/>
        <c:axId val="74576960"/>
      </c:barChart>
      <c:catAx>
        <c:axId val="74118144"/>
        <c:scaling>
          <c:orientation val="maxMin"/>
        </c:scaling>
        <c:delete val="0"/>
        <c:axPos val="b"/>
        <c:numFmt formatCode="General" sourceLinked="1"/>
        <c:majorTickMark val="none"/>
        <c:minorTickMark val="none"/>
        <c:tickLblPos val="nextTo"/>
        <c:txPr>
          <a:bodyPr/>
          <a:lstStyle/>
          <a:p>
            <a:pPr>
              <a:defRPr sz="900"/>
            </a:pPr>
            <a:endParaRPr lang="ja-JP"/>
          </a:p>
        </c:txPr>
        <c:crossAx val="74576960"/>
        <c:crosses val="autoZero"/>
        <c:auto val="1"/>
        <c:lblAlgn val="ctr"/>
        <c:lblOffset val="100"/>
        <c:noMultiLvlLbl val="0"/>
      </c:catAx>
      <c:valAx>
        <c:axId val="74576960"/>
        <c:scaling>
          <c:orientation val="minMax"/>
        </c:scaling>
        <c:delete val="0"/>
        <c:axPos val="r"/>
        <c:numFmt formatCode="0" sourceLinked="1"/>
        <c:majorTickMark val="none"/>
        <c:minorTickMark val="none"/>
        <c:tickLblPos val="high"/>
        <c:spPr>
          <a:ln>
            <a:noFill/>
          </a:ln>
        </c:spPr>
        <c:crossAx val="74118144"/>
        <c:crosses val="autoZero"/>
        <c:crossBetween val="between"/>
        <c:majorUnit val="1"/>
      </c:valAx>
      <c:spPr>
        <a:ln>
          <a:noFill/>
        </a:ln>
      </c:spPr>
    </c:plotArea>
    <c:legend>
      <c:legendPos val="r"/>
      <c:layout>
        <c:manualLayout>
          <c:xMode val="edge"/>
          <c:yMode val="edge"/>
          <c:x val="0.5809495375072159"/>
          <c:y val="0.16586769174930294"/>
          <c:w val="0.38879726466625003"/>
          <c:h val="0.66826399287065341"/>
        </c:manualLayout>
      </c:layout>
      <c:overlay val="0"/>
      <c:txPr>
        <a:bodyPr/>
        <a:lstStyle/>
        <a:p>
          <a:pPr>
            <a:defRPr sz="900"/>
          </a:pPr>
          <a:endParaRPr lang="ja-JP"/>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256073254001145"/>
          <c:y val="8.8115235595550553E-2"/>
          <c:w val="0.42220140935491185"/>
          <c:h val="0.67502352646969499"/>
        </c:manualLayout>
      </c:layout>
      <c:barChart>
        <c:barDir val="col"/>
        <c:grouping val="stacked"/>
        <c:varyColors val="0"/>
        <c:ser>
          <c:idx val="0"/>
          <c:order val="0"/>
          <c:tx>
            <c:strRef>
              <c:f>'財務情報（入力用）'!$K$67</c:f>
              <c:strCache>
                <c:ptCount val="1"/>
                <c:pt idx="0">
                  <c:v>在庫回転期間</c:v>
                </c:pt>
              </c:strCache>
            </c:strRef>
          </c:tx>
          <c:invertIfNegative val="0"/>
          <c:cat>
            <c:strRef>
              <c:f>'財務情報（入力用）'!$J$68:$J$69</c:f>
              <c:strCache>
                <c:ptCount val="2"/>
                <c:pt idx="0">
                  <c:v>受取期間</c:v>
                </c:pt>
                <c:pt idx="1">
                  <c:v>支払期間</c:v>
                </c:pt>
              </c:strCache>
            </c:strRef>
          </c:cat>
          <c:val>
            <c:numRef>
              <c:f>'財務情報（入力用）'!$K$78:$K$79</c:f>
              <c:numCache>
                <c:formatCode>General</c:formatCode>
                <c:ptCount val="2"/>
                <c:pt idx="0" formatCode="0">
                  <c:v>0</c:v>
                </c:pt>
                <c:pt idx="1">
                  <c:v>0</c:v>
                </c:pt>
              </c:numCache>
            </c:numRef>
          </c:val>
        </c:ser>
        <c:ser>
          <c:idx val="1"/>
          <c:order val="1"/>
          <c:tx>
            <c:strRef>
              <c:f>'財務情報（入力用）'!$M$67</c:f>
              <c:strCache>
                <c:ptCount val="1"/>
                <c:pt idx="0">
                  <c:v>債権回転期間</c:v>
                </c:pt>
              </c:strCache>
            </c:strRef>
          </c:tx>
          <c:spPr>
            <a:gradFill>
              <a:gsLst>
                <a:gs pos="0">
                  <a:srgbClr val="FF99CC"/>
                </a:gs>
                <a:gs pos="50000">
                  <a:srgbClr val="FF99CC"/>
                </a:gs>
                <a:gs pos="100000">
                  <a:srgbClr val="FFCCFF"/>
                </a:gs>
              </a:gsLst>
              <a:lin ang="5400000" scaled="0"/>
            </a:gradFill>
            <a:ln>
              <a:gradFill>
                <a:gsLst>
                  <a:gs pos="0">
                    <a:srgbClr val="FF99CC"/>
                  </a:gs>
                  <a:gs pos="50000">
                    <a:srgbClr val="FF99CC"/>
                  </a:gs>
                  <a:gs pos="100000">
                    <a:schemeClr val="accent1">
                      <a:tint val="23500"/>
                      <a:satMod val="160000"/>
                    </a:schemeClr>
                  </a:gs>
                </a:gsLst>
                <a:lin ang="5400000" scaled="0"/>
              </a:gradFill>
            </a:ln>
          </c:spPr>
          <c:invertIfNegative val="0"/>
          <c:cat>
            <c:strRef>
              <c:f>'財務情報（入力用）'!$J$68:$J$69</c:f>
              <c:strCache>
                <c:ptCount val="2"/>
                <c:pt idx="0">
                  <c:v>受取期間</c:v>
                </c:pt>
                <c:pt idx="1">
                  <c:v>支払期間</c:v>
                </c:pt>
              </c:strCache>
            </c:strRef>
          </c:cat>
          <c:val>
            <c:numRef>
              <c:f>'財務情報（入力用）'!$M$78:$M$79</c:f>
              <c:numCache>
                <c:formatCode>General</c:formatCode>
                <c:ptCount val="2"/>
                <c:pt idx="0" formatCode="0">
                  <c:v>0</c:v>
                </c:pt>
                <c:pt idx="1">
                  <c:v>0</c:v>
                </c:pt>
              </c:numCache>
            </c:numRef>
          </c:val>
        </c:ser>
        <c:ser>
          <c:idx val="3"/>
          <c:order val="2"/>
          <c:tx>
            <c:strRef>
              <c:f>'財務情報（入力用）'!$L$67</c:f>
              <c:strCache>
                <c:ptCount val="1"/>
                <c:pt idx="0">
                  <c:v>債務回転期間</c:v>
                </c:pt>
              </c:strCache>
            </c:strRef>
          </c:tx>
          <c:spPr>
            <a:gradFill>
              <a:gsLst>
                <a:gs pos="0">
                  <a:srgbClr val="33CCFF"/>
                </a:gs>
                <a:gs pos="50000">
                  <a:srgbClr val="33CCFF"/>
                </a:gs>
                <a:gs pos="100000">
                  <a:srgbClr val="CCFFFF"/>
                </a:gs>
              </a:gsLst>
              <a:lin ang="5400000" scaled="0"/>
            </a:gradFill>
          </c:spPr>
          <c:invertIfNegative val="0"/>
          <c:cat>
            <c:strRef>
              <c:f>'財務情報（入力用）'!$J$68:$J$69</c:f>
              <c:strCache>
                <c:ptCount val="2"/>
                <c:pt idx="0">
                  <c:v>受取期間</c:v>
                </c:pt>
                <c:pt idx="1">
                  <c:v>支払期間</c:v>
                </c:pt>
              </c:strCache>
            </c:strRef>
          </c:cat>
          <c:val>
            <c:numRef>
              <c:f>'財務情報（入力用）'!$L$78:$L$79</c:f>
              <c:numCache>
                <c:formatCode>0</c:formatCode>
                <c:ptCount val="2"/>
                <c:pt idx="0" formatCode="General">
                  <c:v>0</c:v>
                </c:pt>
                <c:pt idx="1">
                  <c:v>0</c:v>
                </c:pt>
              </c:numCache>
            </c:numRef>
          </c:val>
        </c:ser>
        <c:ser>
          <c:idx val="2"/>
          <c:order val="3"/>
          <c:tx>
            <c:strRef>
              <c:f>'財務情報（入力用）'!$O$67</c:f>
              <c:strCache>
                <c:ptCount val="1"/>
                <c:pt idx="0">
                  <c:v>余剰資金</c:v>
                </c:pt>
              </c:strCache>
            </c:strRef>
          </c:tx>
          <c:spPr>
            <a:pattFill prst="dkUpDiag">
              <a:fgClr>
                <a:srgbClr val="0000FF"/>
              </a:fgClr>
              <a:bgClr>
                <a:schemeClr val="bg1"/>
              </a:bgClr>
            </a:pattFill>
          </c:spPr>
          <c:invertIfNegative val="0"/>
          <c:cat>
            <c:strRef>
              <c:f>'財務情報（入力用）'!$J$68:$J$69</c:f>
              <c:strCache>
                <c:ptCount val="2"/>
                <c:pt idx="0">
                  <c:v>受取期間</c:v>
                </c:pt>
                <c:pt idx="1">
                  <c:v>支払期間</c:v>
                </c:pt>
              </c:strCache>
            </c:strRef>
          </c:cat>
          <c:val>
            <c:numRef>
              <c:f>'財務情報（入力用）'!$O$78:$O$79</c:f>
              <c:numCache>
                <c:formatCode>0</c:formatCode>
                <c:ptCount val="2"/>
                <c:pt idx="0">
                  <c:v>0</c:v>
                </c:pt>
                <c:pt idx="1">
                  <c:v>0</c:v>
                </c:pt>
              </c:numCache>
            </c:numRef>
          </c:val>
        </c:ser>
        <c:ser>
          <c:idx val="4"/>
          <c:order val="4"/>
          <c:tx>
            <c:strRef>
              <c:f>'財務情報（入力用）'!$N$67</c:f>
              <c:strCache>
                <c:ptCount val="1"/>
                <c:pt idx="0">
                  <c:v>必要運転資金</c:v>
                </c:pt>
              </c:strCache>
            </c:strRef>
          </c:tx>
          <c:spPr>
            <a:pattFill prst="dkUpDiag">
              <a:fgClr>
                <a:srgbClr val="FF0000"/>
              </a:fgClr>
              <a:bgClr>
                <a:schemeClr val="bg1"/>
              </a:bgClr>
            </a:pattFill>
          </c:spPr>
          <c:invertIfNegative val="0"/>
          <c:dPt>
            <c:idx val="1"/>
            <c:invertIfNegative val="0"/>
            <c:bubble3D val="0"/>
          </c:dPt>
          <c:cat>
            <c:strRef>
              <c:f>'財務情報（入力用）'!$J$68:$J$69</c:f>
              <c:strCache>
                <c:ptCount val="2"/>
                <c:pt idx="0">
                  <c:v>受取期間</c:v>
                </c:pt>
                <c:pt idx="1">
                  <c:v>支払期間</c:v>
                </c:pt>
              </c:strCache>
            </c:strRef>
          </c:cat>
          <c:val>
            <c:numRef>
              <c:f>'財務情報（入力用）'!$N$78:$N$79</c:f>
              <c:numCache>
                <c:formatCode>0</c:formatCode>
                <c:ptCount val="2"/>
                <c:pt idx="0" formatCode="General">
                  <c:v>0</c:v>
                </c:pt>
                <c:pt idx="1">
                  <c:v>0</c:v>
                </c:pt>
              </c:numCache>
            </c:numRef>
          </c:val>
        </c:ser>
        <c:dLbls>
          <c:showLegendKey val="0"/>
          <c:showVal val="0"/>
          <c:showCatName val="0"/>
          <c:showSerName val="0"/>
          <c:showPercent val="0"/>
          <c:showBubbleSize val="0"/>
        </c:dLbls>
        <c:gapWidth val="150"/>
        <c:overlap val="100"/>
        <c:axId val="75412992"/>
        <c:axId val="74579264"/>
      </c:barChart>
      <c:catAx>
        <c:axId val="75412992"/>
        <c:scaling>
          <c:orientation val="maxMin"/>
        </c:scaling>
        <c:delete val="0"/>
        <c:axPos val="b"/>
        <c:numFmt formatCode="General" sourceLinked="1"/>
        <c:majorTickMark val="none"/>
        <c:minorTickMark val="none"/>
        <c:tickLblPos val="nextTo"/>
        <c:txPr>
          <a:bodyPr/>
          <a:lstStyle/>
          <a:p>
            <a:pPr>
              <a:defRPr sz="900"/>
            </a:pPr>
            <a:endParaRPr lang="ja-JP"/>
          </a:p>
        </c:txPr>
        <c:crossAx val="74579264"/>
        <c:crosses val="autoZero"/>
        <c:auto val="1"/>
        <c:lblAlgn val="ctr"/>
        <c:lblOffset val="100"/>
        <c:noMultiLvlLbl val="0"/>
      </c:catAx>
      <c:valAx>
        <c:axId val="74579264"/>
        <c:scaling>
          <c:orientation val="minMax"/>
        </c:scaling>
        <c:delete val="0"/>
        <c:axPos val="r"/>
        <c:numFmt formatCode="0" sourceLinked="1"/>
        <c:majorTickMark val="none"/>
        <c:minorTickMark val="none"/>
        <c:tickLblPos val="high"/>
        <c:spPr>
          <a:ln>
            <a:noFill/>
          </a:ln>
        </c:spPr>
        <c:crossAx val="75412992"/>
        <c:crosses val="autoZero"/>
        <c:crossBetween val="between"/>
        <c:majorUnit val="1"/>
      </c:valAx>
      <c:spPr>
        <a:ln>
          <a:noFill/>
        </a:ln>
      </c:spPr>
    </c:plotArea>
    <c:legend>
      <c:legendPos val="r"/>
      <c:layout>
        <c:manualLayout>
          <c:xMode val="edge"/>
          <c:yMode val="edge"/>
          <c:x val="0.57590716949460063"/>
          <c:y val="0.16586769174930294"/>
          <c:w val="0.39383962066762718"/>
          <c:h val="0.66826399287065341"/>
        </c:manualLayout>
      </c:layout>
      <c:overlay val="0"/>
      <c:txPr>
        <a:bodyPr/>
        <a:lstStyle/>
        <a:p>
          <a:pPr>
            <a:defRPr sz="900"/>
          </a:pPr>
          <a:endParaRPr lang="ja-JP"/>
        </a:p>
      </c:txPr>
    </c:legend>
    <c:plotVisOnly val="1"/>
    <c:dispBlanksAs val="gap"/>
    <c:showDLblsOverMax val="0"/>
  </c:chart>
  <c:printSettings>
    <c:headerFooter/>
    <c:pageMargins b="0.75" l="0.7" r="0.7" t="0.75" header="0.3" footer="0.3"/>
    <c:pageSetup/>
  </c:printSettings>
</c:chartSpace>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25.emf"/><Relationship Id="rId13" Type="http://schemas.openxmlformats.org/officeDocument/2006/relationships/image" Target="../media/image20.emf"/><Relationship Id="rId18" Type="http://schemas.openxmlformats.org/officeDocument/2006/relationships/image" Target="../media/image15.emf"/><Relationship Id="rId26" Type="http://schemas.openxmlformats.org/officeDocument/2006/relationships/image" Target="../media/image7.emf"/><Relationship Id="rId3" Type="http://schemas.openxmlformats.org/officeDocument/2006/relationships/image" Target="../media/image30.emf"/><Relationship Id="rId21" Type="http://schemas.openxmlformats.org/officeDocument/2006/relationships/image" Target="../media/image12.emf"/><Relationship Id="rId7" Type="http://schemas.openxmlformats.org/officeDocument/2006/relationships/image" Target="../media/image26.emf"/><Relationship Id="rId12" Type="http://schemas.openxmlformats.org/officeDocument/2006/relationships/image" Target="../media/image21.emf"/><Relationship Id="rId17" Type="http://schemas.openxmlformats.org/officeDocument/2006/relationships/image" Target="../media/image16.emf"/><Relationship Id="rId25" Type="http://schemas.openxmlformats.org/officeDocument/2006/relationships/image" Target="../media/image8.emf"/><Relationship Id="rId2" Type="http://schemas.openxmlformats.org/officeDocument/2006/relationships/image" Target="../media/image31.emf"/><Relationship Id="rId16" Type="http://schemas.openxmlformats.org/officeDocument/2006/relationships/image" Target="../media/image17.emf"/><Relationship Id="rId20" Type="http://schemas.openxmlformats.org/officeDocument/2006/relationships/image" Target="../media/image13.emf"/><Relationship Id="rId29" Type="http://schemas.openxmlformats.org/officeDocument/2006/relationships/image" Target="../media/image4.emf"/><Relationship Id="rId1" Type="http://schemas.openxmlformats.org/officeDocument/2006/relationships/image" Target="../media/image32.emf"/><Relationship Id="rId6" Type="http://schemas.openxmlformats.org/officeDocument/2006/relationships/image" Target="../media/image27.emf"/><Relationship Id="rId11" Type="http://schemas.openxmlformats.org/officeDocument/2006/relationships/image" Target="../media/image22.emf"/><Relationship Id="rId24" Type="http://schemas.openxmlformats.org/officeDocument/2006/relationships/image" Target="../media/image9.emf"/><Relationship Id="rId5" Type="http://schemas.openxmlformats.org/officeDocument/2006/relationships/image" Target="../media/image28.emf"/><Relationship Id="rId15" Type="http://schemas.openxmlformats.org/officeDocument/2006/relationships/image" Target="../media/image18.emf"/><Relationship Id="rId23" Type="http://schemas.openxmlformats.org/officeDocument/2006/relationships/image" Target="../media/image10.emf"/><Relationship Id="rId28" Type="http://schemas.openxmlformats.org/officeDocument/2006/relationships/image" Target="../media/image5.emf"/><Relationship Id="rId10" Type="http://schemas.openxmlformats.org/officeDocument/2006/relationships/image" Target="../media/image23.emf"/><Relationship Id="rId19" Type="http://schemas.openxmlformats.org/officeDocument/2006/relationships/image" Target="../media/image14.emf"/><Relationship Id="rId4" Type="http://schemas.openxmlformats.org/officeDocument/2006/relationships/image" Target="../media/image29.emf"/><Relationship Id="rId9" Type="http://schemas.openxmlformats.org/officeDocument/2006/relationships/image" Target="../media/image24.emf"/><Relationship Id="rId14" Type="http://schemas.openxmlformats.org/officeDocument/2006/relationships/image" Target="../media/image19.emf"/><Relationship Id="rId22" Type="http://schemas.openxmlformats.org/officeDocument/2006/relationships/image" Target="../media/image11.emf"/><Relationship Id="rId27" Type="http://schemas.openxmlformats.org/officeDocument/2006/relationships/image" Target="../media/image6.emf"/><Relationship Id="rId30"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3" Type="http://schemas.openxmlformats.org/officeDocument/2006/relationships/image" Target="../media/image46.emf"/><Relationship Id="rId18" Type="http://schemas.openxmlformats.org/officeDocument/2006/relationships/image" Target="../media/image41.emf"/><Relationship Id="rId26" Type="http://schemas.openxmlformats.org/officeDocument/2006/relationships/image" Target="../media/image58.emf"/><Relationship Id="rId3" Type="http://schemas.openxmlformats.org/officeDocument/2006/relationships/image" Target="../media/image30.emf"/><Relationship Id="rId21" Type="http://schemas.openxmlformats.org/officeDocument/2006/relationships/image" Target="../media/image38.emf"/><Relationship Id="rId7" Type="http://schemas.openxmlformats.org/officeDocument/2006/relationships/image" Target="../media/image52.emf"/><Relationship Id="rId12" Type="http://schemas.openxmlformats.org/officeDocument/2006/relationships/image" Target="../media/image47.emf"/><Relationship Id="rId17" Type="http://schemas.openxmlformats.org/officeDocument/2006/relationships/image" Target="../media/image42.emf"/><Relationship Id="rId25" Type="http://schemas.openxmlformats.org/officeDocument/2006/relationships/image" Target="../media/image57.emf"/><Relationship Id="rId33" Type="http://schemas.openxmlformats.org/officeDocument/2006/relationships/image" Target="../media/image3.emf"/><Relationship Id="rId2" Type="http://schemas.openxmlformats.org/officeDocument/2006/relationships/image" Target="../media/image55.emf"/><Relationship Id="rId16" Type="http://schemas.openxmlformats.org/officeDocument/2006/relationships/image" Target="../media/image43.emf"/><Relationship Id="rId20" Type="http://schemas.openxmlformats.org/officeDocument/2006/relationships/image" Target="../media/image39.emf"/><Relationship Id="rId29" Type="http://schemas.openxmlformats.org/officeDocument/2006/relationships/image" Target="../media/image61.emf"/><Relationship Id="rId1" Type="http://schemas.openxmlformats.org/officeDocument/2006/relationships/image" Target="../media/image56.emf"/><Relationship Id="rId6" Type="http://schemas.openxmlformats.org/officeDocument/2006/relationships/image" Target="../media/image53.emf"/><Relationship Id="rId11" Type="http://schemas.openxmlformats.org/officeDocument/2006/relationships/image" Target="../media/image48.emf"/><Relationship Id="rId24" Type="http://schemas.openxmlformats.org/officeDocument/2006/relationships/image" Target="../media/image35.emf"/><Relationship Id="rId32" Type="http://schemas.openxmlformats.org/officeDocument/2006/relationships/image" Target="../media/image33.emf"/><Relationship Id="rId5" Type="http://schemas.openxmlformats.org/officeDocument/2006/relationships/image" Target="../media/image54.emf"/><Relationship Id="rId15" Type="http://schemas.openxmlformats.org/officeDocument/2006/relationships/image" Target="../media/image44.emf"/><Relationship Id="rId23" Type="http://schemas.openxmlformats.org/officeDocument/2006/relationships/image" Target="../media/image36.emf"/><Relationship Id="rId28" Type="http://schemas.openxmlformats.org/officeDocument/2006/relationships/image" Target="../media/image60.emf"/><Relationship Id="rId10" Type="http://schemas.openxmlformats.org/officeDocument/2006/relationships/image" Target="../media/image49.emf"/><Relationship Id="rId19" Type="http://schemas.openxmlformats.org/officeDocument/2006/relationships/image" Target="../media/image40.emf"/><Relationship Id="rId31" Type="http://schemas.openxmlformats.org/officeDocument/2006/relationships/image" Target="../media/image34.emf"/><Relationship Id="rId4" Type="http://schemas.openxmlformats.org/officeDocument/2006/relationships/image" Target="../media/image29.emf"/><Relationship Id="rId9" Type="http://schemas.openxmlformats.org/officeDocument/2006/relationships/image" Target="../media/image50.emf"/><Relationship Id="rId14" Type="http://schemas.openxmlformats.org/officeDocument/2006/relationships/image" Target="../media/image45.emf"/><Relationship Id="rId22" Type="http://schemas.openxmlformats.org/officeDocument/2006/relationships/image" Target="../media/image37.emf"/><Relationship Id="rId27" Type="http://schemas.openxmlformats.org/officeDocument/2006/relationships/image" Target="../media/image59.emf"/><Relationship Id="rId30" Type="http://schemas.openxmlformats.org/officeDocument/2006/relationships/image" Target="../media/image62.emf"/><Relationship Id="rId8" Type="http://schemas.openxmlformats.org/officeDocument/2006/relationships/image" Target="../media/image51.emf"/></Relationships>
</file>

<file path=xl/drawings/_rels/vmlDrawing5.vml.rels><?xml version="1.0" encoding="UTF-8" standalone="yes"?>
<Relationships xmlns="http://schemas.openxmlformats.org/package/2006/relationships"><Relationship Id="rId8" Type="http://schemas.openxmlformats.org/officeDocument/2006/relationships/image" Target="../media/image65.emf"/><Relationship Id="rId3" Type="http://schemas.openxmlformats.org/officeDocument/2006/relationships/image" Target="../media/image70.emf"/><Relationship Id="rId7" Type="http://schemas.openxmlformats.org/officeDocument/2006/relationships/image" Target="../media/image66.emf"/><Relationship Id="rId12" Type="http://schemas.openxmlformats.org/officeDocument/2006/relationships/image" Target="../media/image74.emf"/><Relationship Id="rId2" Type="http://schemas.openxmlformats.org/officeDocument/2006/relationships/image" Target="../media/image71.emf"/><Relationship Id="rId1" Type="http://schemas.openxmlformats.org/officeDocument/2006/relationships/image" Target="../media/image72.emf"/><Relationship Id="rId6" Type="http://schemas.openxmlformats.org/officeDocument/2006/relationships/image" Target="../media/image67.emf"/><Relationship Id="rId11" Type="http://schemas.openxmlformats.org/officeDocument/2006/relationships/image" Target="../media/image73.emf"/><Relationship Id="rId5" Type="http://schemas.openxmlformats.org/officeDocument/2006/relationships/image" Target="../media/image68.emf"/><Relationship Id="rId10" Type="http://schemas.openxmlformats.org/officeDocument/2006/relationships/image" Target="../media/image63.emf"/><Relationship Id="rId4" Type="http://schemas.openxmlformats.org/officeDocument/2006/relationships/image" Target="../media/image69.emf"/><Relationship Id="rId9" Type="http://schemas.openxmlformats.org/officeDocument/2006/relationships/image" Target="../media/image64.emf"/></Relationships>
</file>

<file path=xl/drawings/_rels/vmlDrawing6.vml.rels><?xml version="1.0" encoding="UTF-8" standalone="yes"?>
<Relationships xmlns="http://schemas.openxmlformats.org/package/2006/relationships"><Relationship Id="rId8" Type="http://schemas.openxmlformats.org/officeDocument/2006/relationships/image" Target="../media/image78.emf"/><Relationship Id="rId3" Type="http://schemas.openxmlformats.org/officeDocument/2006/relationships/image" Target="../media/image83.emf"/><Relationship Id="rId7" Type="http://schemas.openxmlformats.org/officeDocument/2006/relationships/image" Target="../media/image79.emf"/><Relationship Id="rId12" Type="http://schemas.openxmlformats.org/officeDocument/2006/relationships/image" Target="../media/image75.emf"/><Relationship Id="rId2" Type="http://schemas.openxmlformats.org/officeDocument/2006/relationships/image" Target="../media/image84.emf"/><Relationship Id="rId1" Type="http://schemas.openxmlformats.org/officeDocument/2006/relationships/image" Target="../media/image85.emf"/><Relationship Id="rId6" Type="http://schemas.openxmlformats.org/officeDocument/2006/relationships/image" Target="../media/image80.emf"/><Relationship Id="rId11" Type="http://schemas.openxmlformats.org/officeDocument/2006/relationships/image" Target="../media/image76.emf"/><Relationship Id="rId5" Type="http://schemas.openxmlformats.org/officeDocument/2006/relationships/image" Target="../media/image81.emf"/><Relationship Id="rId10" Type="http://schemas.openxmlformats.org/officeDocument/2006/relationships/image" Target="../media/image77.emf"/><Relationship Id="rId4" Type="http://schemas.openxmlformats.org/officeDocument/2006/relationships/image" Target="../media/image82.emf"/><Relationship Id="rId9" Type="http://schemas.openxmlformats.org/officeDocument/2006/relationships/image" Target="../media/image64.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85</xdr:row>
      <xdr:rowOff>66675</xdr:rowOff>
    </xdr:from>
    <xdr:to>
      <xdr:col>47</xdr:col>
      <xdr:colOff>123825</xdr:colOff>
      <xdr:row>91</xdr:row>
      <xdr:rowOff>200025</xdr:rowOff>
    </xdr:to>
    <xdr:pic>
      <xdr:nvPicPr>
        <xdr:cNvPr id="3397"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3231475"/>
          <a:ext cx="6838950" cy="19621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119906</xdr:colOff>
      <xdr:row>124</xdr:row>
      <xdr:rowOff>295275</xdr:rowOff>
    </xdr:from>
    <xdr:to>
      <xdr:col>48</xdr:col>
      <xdr:colOff>40904</xdr:colOff>
      <xdr:row>152</xdr:row>
      <xdr:rowOff>133350</xdr:rowOff>
    </xdr:to>
    <xdr:pic>
      <xdr:nvPicPr>
        <xdr:cNvPr id="3400" name="Picture 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24788" y="34786981"/>
          <a:ext cx="3708587" cy="8108016"/>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27</xdr:col>
          <xdr:colOff>87377</xdr:colOff>
          <xdr:row>19</xdr:row>
          <xdr:rowOff>95250</xdr:rowOff>
        </xdr:from>
        <xdr:to>
          <xdr:col>33</xdr:col>
          <xdr:colOff>106427</xdr:colOff>
          <xdr:row>20</xdr:row>
          <xdr:rowOff>152400</xdr:rowOff>
        </xdr:to>
        <xdr:grpSp>
          <xdr:nvGrpSpPr>
            <xdr:cNvPr id="2" name="グループ化 1"/>
            <xdr:cNvGrpSpPr/>
          </xdr:nvGrpSpPr>
          <xdr:grpSpPr>
            <a:xfrm>
              <a:off x="4573652" y="3714750"/>
              <a:ext cx="1104900" cy="247650"/>
              <a:chOff x="4672670" y="3714750"/>
              <a:chExt cx="1120571" cy="247650"/>
            </a:xfrm>
          </xdr:grpSpPr>
          <xdr:sp macro="" textlink="">
            <xdr:nvSpPr>
              <xdr:cNvPr id="25601" name="CheckBox1" hidden="1">
                <a:extLst>
                  <a:ext uri="{63B3BB69-23CF-44E3-9099-C40C66FF867C}">
                    <a14:compatExt spid="_x0000_s25601"/>
                  </a:ext>
                </a:extLst>
              </xdr:cNvPr>
              <xdr:cNvSpPr/>
            </xdr:nvSpPr>
            <xdr:spPr>
              <a:xfrm>
                <a:off x="4672670" y="3714750"/>
                <a:ext cx="467556" cy="247650"/>
              </a:xfrm>
              <a:prstGeom prst="rect">
                <a:avLst/>
              </a:prstGeom>
            </xdr:spPr>
          </xdr:sp>
          <xdr:sp macro="" textlink="">
            <xdr:nvSpPr>
              <xdr:cNvPr id="25602" name="CheckBox2" hidden="1">
                <a:extLst>
                  <a:ext uri="{63B3BB69-23CF-44E3-9099-C40C66FF867C}">
                    <a14:compatExt spid="_x0000_s25602"/>
                  </a:ext>
                </a:extLst>
              </xdr:cNvPr>
              <xdr:cNvSpPr/>
            </xdr:nvSpPr>
            <xdr:spPr>
              <a:xfrm>
                <a:off x="5197312" y="3714750"/>
                <a:ext cx="595929" cy="2476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124656</xdr:colOff>
          <xdr:row>19</xdr:row>
          <xdr:rowOff>90279</xdr:rowOff>
        </xdr:from>
        <xdr:to>
          <xdr:col>3</xdr:col>
          <xdr:colOff>149089</xdr:colOff>
          <xdr:row>22</xdr:row>
          <xdr:rowOff>139149</xdr:rowOff>
        </xdr:to>
        <xdr:grpSp>
          <xdr:nvGrpSpPr>
            <xdr:cNvPr id="5" name="グループ化 4"/>
            <xdr:cNvGrpSpPr/>
          </xdr:nvGrpSpPr>
          <xdr:grpSpPr>
            <a:xfrm>
              <a:off x="448506" y="3709779"/>
              <a:ext cx="186358" cy="620370"/>
              <a:chOff x="4602244" y="3714750"/>
              <a:chExt cx="190148" cy="620370"/>
            </a:xfrm>
          </xdr:grpSpPr>
          <xdr:sp macro="" textlink="">
            <xdr:nvSpPr>
              <xdr:cNvPr id="25603" name="CheckBox3" hidden="1">
                <a:extLst>
                  <a:ext uri="{63B3BB69-23CF-44E3-9099-C40C66FF867C}">
                    <a14:compatExt spid="_x0000_s25603"/>
                  </a:ext>
                </a:extLst>
              </xdr:cNvPr>
              <xdr:cNvSpPr/>
            </xdr:nvSpPr>
            <xdr:spPr>
              <a:xfrm>
                <a:off x="4602244" y="3714750"/>
                <a:ext cx="181802" cy="247650"/>
              </a:xfrm>
              <a:prstGeom prst="rect">
                <a:avLst/>
              </a:prstGeom>
            </xdr:spPr>
          </xdr:sp>
          <xdr:sp macro="" textlink="">
            <xdr:nvSpPr>
              <xdr:cNvPr id="25604" name="CheckBox4" hidden="1">
                <a:extLst>
                  <a:ext uri="{63B3BB69-23CF-44E3-9099-C40C66FF867C}">
                    <a14:compatExt spid="_x0000_s25604"/>
                  </a:ext>
                </a:extLst>
              </xdr:cNvPr>
              <xdr:cNvSpPr/>
            </xdr:nvSpPr>
            <xdr:spPr>
              <a:xfrm>
                <a:off x="4602305" y="4087470"/>
                <a:ext cx="190087" cy="2476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27</xdr:col>
          <xdr:colOff>87377</xdr:colOff>
          <xdr:row>23</xdr:row>
          <xdr:rowOff>85311</xdr:rowOff>
        </xdr:from>
        <xdr:to>
          <xdr:col>33</xdr:col>
          <xdr:colOff>106427</xdr:colOff>
          <xdr:row>24</xdr:row>
          <xdr:rowOff>142461</xdr:rowOff>
        </xdr:to>
        <xdr:grpSp>
          <xdr:nvGrpSpPr>
            <xdr:cNvPr id="8" name="グループ化 7"/>
            <xdr:cNvGrpSpPr/>
          </xdr:nvGrpSpPr>
          <xdr:grpSpPr>
            <a:xfrm>
              <a:off x="4573652" y="4466811"/>
              <a:ext cx="1104900" cy="247650"/>
              <a:chOff x="4672670" y="3714750"/>
              <a:chExt cx="1120571" cy="247650"/>
            </a:xfrm>
          </xdr:grpSpPr>
          <xdr:sp macro="" textlink="">
            <xdr:nvSpPr>
              <xdr:cNvPr id="25605" name="CheckBox5" hidden="1">
                <a:extLst>
                  <a:ext uri="{63B3BB69-23CF-44E3-9099-C40C66FF867C}">
                    <a14:compatExt spid="_x0000_s25605"/>
                  </a:ext>
                </a:extLst>
              </xdr:cNvPr>
              <xdr:cNvSpPr/>
            </xdr:nvSpPr>
            <xdr:spPr>
              <a:xfrm>
                <a:off x="4672670" y="3714750"/>
                <a:ext cx="467556" cy="247650"/>
              </a:xfrm>
              <a:prstGeom prst="rect">
                <a:avLst/>
              </a:prstGeom>
            </xdr:spPr>
          </xdr:sp>
          <xdr:sp macro="" textlink="">
            <xdr:nvSpPr>
              <xdr:cNvPr id="25606" name="CheckBox6" hidden="1">
                <a:extLst>
                  <a:ext uri="{63B3BB69-23CF-44E3-9099-C40C66FF867C}">
                    <a14:compatExt spid="_x0000_s25606"/>
                  </a:ext>
                </a:extLst>
              </xdr:cNvPr>
              <xdr:cNvSpPr/>
            </xdr:nvSpPr>
            <xdr:spPr>
              <a:xfrm>
                <a:off x="5197312" y="3714750"/>
                <a:ext cx="595929" cy="2476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40</xdr:col>
          <xdr:colOff>160265</xdr:colOff>
          <xdr:row>21</xdr:row>
          <xdr:rowOff>72057</xdr:rowOff>
        </xdr:from>
        <xdr:to>
          <xdr:col>47</xdr:col>
          <xdr:colOff>13663</xdr:colOff>
          <xdr:row>22</xdr:row>
          <xdr:rowOff>129207</xdr:rowOff>
        </xdr:to>
        <xdr:grpSp>
          <xdr:nvGrpSpPr>
            <xdr:cNvPr id="11" name="グループ化 10"/>
            <xdr:cNvGrpSpPr/>
          </xdr:nvGrpSpPr>
          <xdr:grpSpPr>
            <a:xfrm>
              <a:off x="6865865" y="4072557"/>
              <a:ext cx="1101173" cy="247650"/>
              <a:chOff x="4672595" y="3714750"/>
              <a:chExt cx="1120713" cy="247650"/>
            </a:xfrm>
          </xdr:grpSpPr>
          <xdr:sp macro="" textlink="">
            <xdr:nvSpPr>
              <xdr:cNvPr id="25607" name="CheckBox7" hidden="1">
                <a:extLst>
                  <a:ext uri="{63B3BB69-23CF-44E3-9099-C40C66FF867C}">
                    <a14:compatExt spid="_x0000_s25607"/>
                  </a:ext>
                </a:extLst>
              </xdr:cNvPr>
              <xdr:cNvSpPr/>
            </xdr:nvSpPr>
            <xdr:spPr>
              <a:xfrm>
                <a:off x="4672595" y="3714750"/>
                <a:ext cx="467554" cy="247650"/>
              </a:xfrm>
              <a:prstGeom prst="rect">
                <a:avLst/>
              </a:prstGeom>
            </xdr:spPr>
          </xdr:sp>
          <xdr:sp macro="" textlink="">
            <xdr:nvSpPr>
              <xdr:cNvPr id="25608" name="CheckBox8" hidden="1">
                <a:extLst>
                  <a:ext uri="{63B3BB69-23CF-44E3-9099-C40C66FF867C}">
                    <a14:compatExt spid="_x0000_s25608"/>
                  </a:ext>
                </a:extLst>
              </xdr:cNvPr>
              <xdr:cNvSpPr/>
            </xdr:nvSpPr>
            <xdr:spPr>
              <a:xfrm>
                <a:off x="5197370" y="3714750"/>
                <a:ext cx="595938" cy="2476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40</xdr:col>
          <xdr:colOff>160265</xdr:colOff>
          <xdr:row>23</xdr:row>
          <xdr:rowOff>67090</xdr:rowOff>
        </xdr:from>
        <xdr:to>
          <xdr:col>47</xdr:col>
          <xdr:colOff>13663</xdr:colOff>
          <xdr:row>24</xdr:row>
          <xdr:rowOff>124240</xdr:rowOff>
        </xdr:to>
        <xdr:grpSp>
          <xdr:nvGrpSpPr>
            <xdr:cNvPr id="14" name="グループ化 13"/>
            <xdr:cNvGrpSpPr/>
          </xdr:nvGrpSpPr>
          <xdr:grpSpPr>
            <a:xfrm>
              <a:off x="6865865" y="4448590"/>
              <a:ext cx="1101173" cy="247650"/>
              <a:chOff x="4672595" y="3714750"/>
              <a:chExt cx="1120713" cy="247650"/>
            </a:xfrm>
          </xdr:grpSpPr>
          <xdr:sp macro="" textlink="">
            <xdr:nvSpPr>
              <xdr:cNvPr id="25609" name="CheckBox9" hidden="1">
                <a:extLst>
                  <a:ext uri="{63B3BB69-23CF-44E3-9099-C40C66FF867C}">
                    <a14:compatExt spid="_x0000_s25609"/>
                  </a:ext>
                </a:extLst>
              </xdr:cNvPr>
              <xdr:cNvSpPr/>
            </xdr:nvSpPr>
            <xdr:spPr>
              <a:xfrm>
                <a:off x="4672595" y="3714750"/>
                <a:ext cx="467554" cy="247650"/>
              </a:xfrm>
              <a:prstGeom prst="rect">
                <a:avLst/>
              </a:prstGeom>
            </xdr:spPr>
          </xdr:sp>
          <xdr:sp macro="" textlink="">
            <xdr:nvSpPr>
              <xdr:cNvPr id="25610" name="CheckBox10" hidden="1">
                <a:extLst>
                  <a:ext uri="{63B3BB69-23CF-44E3-9099-C40C66FF867C}">
                    <a14:compatExt spid="_x0000_s25610"/>
                  </a:ext>
                </a:extLst>
              </xdr:cNvPr>
              <xdr:cNvSpPr/>
            </xdr:nvSpPr>
            <xdr:spPr>
              <a:xfrm>
                <a:off x="5197370" y="3714750"/>
                <a:ext cx="595938" cy="2476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40</xdr:col>
          <xdr:colOff>160265</xdr:colOff>
          <xdr:row>19</xdr:row>
          <xdr:rowOff>75371</xdr:rowOff>
        </xdr:from>
        <xdr:to>
          <xdr:col>47</xdr:col>
          <xdr:colOff>13663</xdr:colOff>
          <xdr:row>20</xdr:row>
          <xdr:rowOff>132521</xdr:rowOff>
        </xdr:to>
        <xdr:grpSp>
          <xdr:nvGrpSpPr>
            <xdr:cNvPr id="17" name="グループ化 16"/>
            <xdr:cNvGrpSpPr/>
          </xdr:nvGrpSpPr>
          <xdr:grpSpPr>
            <a:xfrm>
              <a:off x="6865865" y="3694871"/>
              <a:ext cx="1101173" cy="247650"/>
              <a:chOff x="4672595" y="3714750"/>
              <a:chExt cx="1120713" cy="247650"/>
            </a:xfrm>
          </xdr:grpSpPr>
          <xdr:sp macro="" textlink="">
            <xdr:nvSpPr>
              <xdr:cNvPr id="25611" name="CheckBox11" hidden="1">
                <a:extLst>
                  <a:ext uri="{63B3BB69-23CF-44E3-9099-C40C66FF867C}">
                    <a14:compatExt spid="_x0000_s25611"/>
                  </a:ext>
                </a:extLst>
              </xdr:cNvPr>
              <xdr:cNvSpPr/>
            </xdr:nvSpPr>
            <xdr:spPr>
              <a:xfrm>
                <a:off x="4672595" y="3714750"/>
                <a:ext cx="467554" cy="247650"/>
              </a:xfrm>
              <a:prstGeom prst="rect">
                <a:avLst/>
              </a:prstGeom>
            </xdr:spPr>
          </xdr:sp>
          <xdr:sp macro="" textlink="">
            <xdr:nvSpPr>
              <xdr:cNvPr id="25612" name="CheckBox12" hidden="1">
                <a:extLst>
                  <a:ext uri="{63B3BB69-23CF-44E3-9099-C40C66FF867C}">
                    <a14:compatExt spid="_x0000_s25612"/>
                  </a:ext>
                </a:extLst>
              </xdr:cNvPr>
              <xdr:cNvSpPr/>
            </xdr:nvSpPr>
            <xdr:spPr>
              <a:xfrm>
                <a:off x="5197370" y="3714750"/>
                <a:ext cx="595938" cy="2476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136756</xdr:colOff>
          <xdr:row>67</xdr:row>
          <xdr:rowOff>82477</xdr:rowOff>
        </xdr:from>
        <xdr:to>
          <xdr:col>47</xdr:col>
          <xdr:colOff>148415</xdr:colOff>
          <xdr:row>68</xdr:row>
          <xdr:rowOff>139627</xdr:rowOff>
        </xdr:to>
        <xdr:grpSp>
          <xdr:nvGrpSpPr>
            <xdr:cNvPr id="20" name="グループ化 19"/>
            <xdr:cNvGrpSpPr/>
          </xdr:nvGrpSpPr>
          <xdr:grpSpPr>
            <a:xfrm>
              <a:off x="7004281" y="12845977"/>
              <a:ext cx="1097509" cy="247650"/>
              <a:chOff x="4672614" y="3714750"/>
              <a:chExt cx="1120623" cy="247650"/>
            </a:xfrm>
          </xdr:grpSpPr>
          <xdr:sp macro="" textlink="">
            <xdr:nvSpPr>
              <xdr:cNvPr id="25613" name="CheckBox13" hidden="1">
                <a:extLst>
                  <a:ext uri="{63B3BB69-23CF-44E3-9099-C40C66FF867C}">
                    <a14:compatExt spid="_x0000_s25613"/>
                  </a:ext>
                </a:extLst>
              </xdr:cNvPr>
              <xdr:cNvSpPr/>
            </xdr:nvSpPr>
            <xdr:spPr>
              <a:xfrm>
                <a:off x="4672614" y="3714750"/>
                <a:ext cx="467551" cy="247650"/>
              </a:xfrm>
              <a:prstGeom prst="rect">
                <a:avLst/>
              </a:prstGeom>
            </xdr:spPr>
          </xdr:sp>
          <xdr:sp macro="" textlink="">
            <xdr:nvSpPr>
              <xdr:cNvPr id="25614" name="CheckBox14" hidden="1">
                <a:extLst>
                  <a:ext uri="{63B3BB69-23CF-44E3-9099-C40C66FF867C}">
                    <a14:compatExt spid="_x0000_s25614"/>
                  </a:ext>
                </a:extLst>
              </xdr:cNvPr>
              <xdr:cNvSpPr/>
            </xdr:nvSpPr>
            <xdr:spPr>
              <a:xfrm>
                <a:off x="5197302" y="3714750"/>
                <a:ext cx="595935" cy="2476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54</xdr:col>
          <xdr:colOff>97699</xdr:colOff>
          <xdr:row>68</xdr:row>
          <xdr:rowOff>185499</xdr:rowOff>
        </xdr:from>
        <xdr:to>
          <xdr:col>61</xdr:col>
          <xdr:colOff>65397</xdr:colOff>
          <xdr:row>70</xdr:row>
          <xdr:rowOff>52149</xdr:rowOff>
        </xdr:to>
        <xdr:grpSp>
          <xdr:nvGrpSpPr>
            <xdr:cNvPr id="23" name="グループ化 22"/>
            <xdr:cNvGrpSpPr/>
          </xdr:nvGrpSpPr>
          <xdr:grpSpPr>
            <a:xfrm>
              <a:off x="9346474" y="13139499"/>
              <a:ext cx="1101173" cy="247650"/>
              <a:chOff x="4672616" y="3714750"/>
              <a:chExt cx="1120638" cy="247650"/>
            </a:xfrm>
          </xdr:grpSpPr>
          <xdr:sp macro="" textlink="">
            <xdr:nvSpPr>
              <xdr:cNvPr id="25615" name="CheckBox15" hidden="1">
                <a:extLst>
                  <a:ext uri="{63B3BB69-23CF-44E3-9099-C40C66FF867C}">
                    <a14:compatExt spid="_x0000_s25615"/>
                  </a:ext>
                </a:extLst>
              </xdr:cNvPr>
              <xdr:cNvSpPr/>
            </xdr:nvSpPr>
            <xdr:spPr>
              <a:xfrm>
                <a:off x="4672616" y="3714750"/>
                <a:ext cx="467550" cy="247650"/>
              </a:xfrm>
              <a:prstGeom prst="rect">
                <a:avLst/>
              </a:prstGeom>
            </xdr:spPr>
          </xdr:sp>
          <xdr:sp macro="" textlink="">
            <xdr:nvSpPr>
              <xdr:cNvPr id="25616" name="CheckBox16" hidden="1">
                <a:extLst>
                  <a:ext uri="{63B3BB69-23CF-44E3-9099-C40C66FF867C}">
                    <a14:compatExt spid="_x0000_s25616"/>
                  </a:ext>
                </a:extLst>
              </xdr:cNvPr>
              <xdr:cNvSpPr/>
            </xdr:nvSpPr>
            <xdr:spPr>
              <a:xfrm>
                <a:off x="5197321" y="3714750"/>
                <a:ext cx="595933" cy="2476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136756</xdr:colOff>
          <xdr:row>69</xdr:row>
          <xdr:rowOff>66358</xdr:rowOff>
        </xdr:from>
        <xdr:to>
          <xdr:col>47</xdr:col>
          <xdr:colOff>148415</xdr:colOff>
          <xdr:row>70</xdr:row>
          <xdr:rowOff>123508</xdr:rowOff>
        </xdr:to>
        <xdr:grpSp>
          <xdr:nvGrpSpPr>
            <xdr:cNvPr id="26" name="グループ化 25"/>
            <xdr:cNvGrpSpPr/>
          </xdr:nvGrpSpPr>
          <xdr:grpSpPr>
            <a:xfrm>
              <a:off x="7004281" y="13210858"/>
              <a:ext cx="1097509" cy="247650"/>
              <a:chOff x="4672614" y="3714750"/>
              <a:chExt cx="1120623" cy="247650"/>
            </a:xfrm>
          </xdr:grpSpPr>
          <xdr:sp macro="" textlink="">
            <xdr:nvSpPr>
              <xdr:cNvPr id="25617" name="CheckBox17" hidden="1">
                <a:extLst>
                  <a:ext uri="{63B3BB69-23CF-44E3-9099-C40C66FF867C}">
                    <a14:compatExt spid="_x0000_s25617"/>
                  </a:ext>
                </a:extLst>
              </xdr:cNvPr>
              <xdr:cNvSpPr/>
            </xdr:nvSpPr>
            <xdr:spPr>
              <a:xfrm>
                <a:off x="4672614" y="3714750"/>
                <a:ext cx="467551" cy="247650"/>
              </a:xfrm>
              <a:prstGeom prst="rect">
                <a:avLst/>
              </a:prstGeom>
            </xdr:spPr>
          </xdr:sp>
          <xdr:sp macro="" textlink="">
            <xdr:nvSpPr>
              <xdr:cNvPr id="25618" name="CheckBox18" hidden="1">
                <a:extLst>
                  <a:ext uri="{63B3BB69-23CF-44E3-9099-C40C66FF867C}">
                    <a14:compatExt spid="_x0000_s25618"/>
                  </a:ext>
                </a:extLst>
              </xdr:cNvPr>
              <xdr:cNvSpPr/>
            </xdr:nvSpPr>
            <xdr:spPr>
              <a:xfrm>
                <a:off x="5197302" y="3714750"/>
                <a:ext cx="595935" cy="2476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136756</xdr:colOff>
          <xdr:row>71</xdr:row>
          <xdr:rowOff>72219</xdr:rowOff>
        </xdr:from>
        <xdr:to>
          <xdr:col>47</xdr:col>
          <xdr:colOff>148414</xdr:colOff>
          <xdr:row>72</xdr:row>
          <xdr:rowOff>129369</xdr:rowOff>
        </xdr:to>
        <xdr:grpSp>
          <xdr:nvGrpSpPr>
            <xdr:cNvPr id="29" name="グループ化 28"/>
            <xdr:cNvGrpSpPr/>
          </xdr:nvGrpSpPr>
          <xdr:grpSpPr>
            <a:xfrm>
              <a:off x="7004281" y="13597719"/>
              <a:ext cx="1097508" cy="247650"/>
              <a:chOff x="4672630" y="3714750"/>
              <a:chExt cx="1120674" cy="247650"/>
            </a:xfrm>
          </xdr:grpSpPr>
          <xdr:sp macro="" textlink="">
            <xdr:nvSpPr>
              <xdr:cNvPr id="25619" name="CheckBox19" hidden="1">
                <a:extLst>
                  <a:ext uri="{63B3BB69-23CF-44E3-9099-C40C66FF867C}">
                    <a14:compatExt spid="_x0000_s25619"/>
                  </a:ext>
                </a:extLst>
              </xdr:cNvPr>
              <xdr:cNvSpPr/>
            </xdr:nvSpPr>
            <xdr:spPr>
              <a:xfrm>
                <a:off x="4672630" y="3714750"/>
                <a:ext cx="467552" cy="247650"/>
              </a:xfrm>
              <a:prstGeom prst="rect">
                <a:avLst/>
              </a:prstGeom>
            </xdr:spPr>
          </xdr:sp>
          <xdr:sp macro="" textlink="">
            <xdr:nvSpPr>
              <xdr:cNvPr id="25620" name="CheckBox20" hidden="1">
                <a:extLst>
                  <a:ext uri="{63B3BB69-23CF-44E3-9099-C40C66FF867C}">
                    <a14:compatExt spid="_x0000_s25620"/>
                  </a:ext>
                </a:extLst>
              </xdr:cNvPr>
              <xdr:cNvSpPr/>
            </xdr:nvSpPr>
            <xdr:spPr>
              <a:xfrm>
                <a:off x="5197364" y="3714750"/>
                <a:ext cx="595940" cy="2476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136756</xdr:colOff>
          <xdr:row>73</xdr:row>
          <xdr:rowOff>70754</xdr:rowOff>
        </xdr:from>
        <xdr:to>
          <xdr:col>47</xdr:col>
          <xdr:colOff>148414</xdr:colOff>
          <xdr:row>74</xdr:row>
          <xdr:rowOff>127904</xdr:rowOff>
        </xdr:to>
        <xdr:grpSp>
          <xdr:nvGrpSpPr>
            <xdr:cNvPr id="32" name="グループ化 31"/>
            <xdr:cNvGrpSpPr/>
          </xdr:nvGrpSpPr>
          <xdr:grpSpPr>
            <a:xfrm>
              <a:off x="7004281" y="13977254"/>
              <a:ext cx="1097508" cy="247650"/>
              <a:chOff x="4672630" y="3714750"/>
              <a:chExt cx="1120674" cy="247650"/>
            </a:xfrm>
          </xdr:grpSpPr>
          <xdr:sp macro="" textlink="">
            <xdr:nvSpPr>
              <xdr:cNvPr id="25621" name="CheckBox21" hidden="1">
                <a:extLst>
                  <a:ext uri="{63B3BB69-23CF-44E3-9099-C40C66FF867C}">
                    <a14:compatExt spid="_x0000_s25621"/>
                  </a:ext>
                </a:extLst>
              </xdr:cNvPr>
              <xdr:cNvSpPr/>
            </xdr:nvSpPr>
            <xdr:spPr>
              <a:xfrm>
                <a:off x="4672630" y="3714750"/>
                <a:ext cx="467552" cy="247650"/>
              </a:xfrm>
              <a:prstGeom prst="rect">
                <a:avLst/>
              </a:prstGeom>
            </xdr:spPr>
          </xdr:sp>
          <xdr:sp macro="" textlink="">
            <xdr:nvSpPr>
              <xdr:cNvPr id="25622" name="CheckBox22" hidden="1">
                <a:extLst>
                  <a:ext uri="{63B3BB69-23CF-44E3-9099-C40C66FF867C}">
                    <a14:compatExt spid="_x0000_s25622"/>
                  </a:ext>
                </a:extLst>
              </xdr:cNvPr>
              <xdr:cNvSpPr/>
            </xdr:nvSpPr>
            <xdr:spPr>
              <a:xfrm>
                <a:off x="5197364" y="3714750"/>
                <a:ext cx="595940" cy="2476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27</xdr:col>
          <xdr:colOff>87377</xdr:colOff>
          <xdr:row>21</xdr:row>
          <xdr:rowOff>98563</xdr:rowOff>
        </xdr:from>
        <xdr:to>
          <xdr:col>33</xdr:col>
          <xdr:colOff>106427</xdr:colOff>
          <xdr:row>22</xdr:row>
          <xdr:rowOff>155713</xdr:rowOff>
        </xdr:to>
        <xdr:grpSp>
          <xdr:nvGrpSpPr>
            <xdr:cNvPr id="35" name="グループ化 34"/>
            <xdr:cNvGrpSpPr/>
          </xdr:nvGrpSpPr>
          <xdr:grpSpPr>
            <a:xfrm>
              <a:off x="4573652" y="4099063"/>
              <a:ext cx="1104900" cy="247650"/>
              <a:chOff x="4672670" y="3714750"/>
              <a:chExt cx="1120571" cy="247650"/>
            </a:xfrm>
          </xdr:grpSpPr>
          <xdr:sp macro="" textlink="">
            <xdr:nvSpPr>
              <xdr:cNvPr id="25623" name="CheckBox23" hidden="1">
                <a:extLst>
                  <a:ext uri="{63B3BB69-23CF-44E3-9099-C40C66FF867C}">
                    <a14:compatExt spid="_x0000_s25623"/>
                  </a:ext>
                </a:extLst>
              </xdr:cNvPr>
              <xdr:cNvSpPr/>
            </xdr:nvSpPr>
            <xdr:spPr>
              <a:xfrm>
                <a:off x="4672670" y="3714750"/>
                <a:ext cx="467556" cy="247650"/>
              </a:xfrm>
              <a:prstGeom prst="rect">
                <a:avLst/>
              </a:prstGeom>
            </xdr:spPr>
          </xdr:sp>
          <xdr:sp macro="" textlink="">
            <xdr:nvSpPr>
              <xdr:cNvPr id="25624" name="CheckBox24" hidden="1">
                <a:extLst>
                  <a:ext uri="{63B3BB69-23CF-44E3-9099-C40C66FF867C}">
                    <a14:compatExt spid="_x0000_s25624"/>
                  </a:ext>
                </a:extLst>
              </xdr:cNvPr>
              <xdr:cNvSpPr/>
            </xdr:nvSpPr>
            <xdr:spPr>
              <a:xfrm>
                <a:off x="5197312" y="3714750"/>
                <a:ext cx="595929" cy="2476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157368</xdr:colOff>
          <xdr:row>7</xdr:row>
          <xdr:rowOff>73716</xdr:rowOff>
        </xdr:from>
        <xdr:to>
          <xdr:col>18</xdr:col>
          <xdr:colOff>151151</xdr:colOff>
          <xdr:row>8</xdr:row>
          <xdr:rowOff>130866</xdr:rowOff>
        </xdr:to>
        <xdr:grpSp>
          <xdr:nvGrpSpPr>
            <xdr:cNvPr id="38" name="グループ化 37"/>
            <xdr:cNvGrpSpPr/>
          </xdr:nvGrpSpPr>
          <xdr:grpSpPr>
            <a:xfrm>
              <a:off x="1776618" y="1407216"/>
              <a:ext cx="1403483" cy="247650"/>
              <a:chOff x="4672591" y="3714750"/>
              <a:chExt cx="1226861" cy="247650"/>
            </a:xfrm>
          </xdr:grpSpPr>
          <xdr:sp macro="" textlink="">
            <xdr:nvSpPr>
              <xdr:cNvPr id="25625" name="CheckBox25" hidden="1">
                <a:extLst>
                  <a:ext uri="{63B3BB69-23CF-44E3-9099-C40C66FF867C}">
                    <a14:compatExt spid="_x0000_s25625"/>
                  </a:ext>
                </a:extLst>
              </xdr:cNvPr>
              <xdr:cNvSpPr/>
            </xdr:nvSpPr>
            <xdr:spPr>
              <a:xfrm>
                <a:off x="4672591" y="3714750"/>
                <a:ext cx="646458" cy="247650"/>
              </a:xfrm>
              <a:prstGeom prst="rect">
                <a:avLst/>
              </a:prstGeom>
            </xdr:spPr>
          </xdr:sp>
          <xdr:sp macro="" textlink="">
            <xdr:nvSpPr>
              <xdr:cNvPr id="25626" name="CheckBox26" hidden="1">
                <a:extLst>
                  <a:ext uri="{63B3BB69-23CF-44E3-9099-C40C66FF867C}">
                    <a14:compatExt spid="_x0000_s25626"/>
                  </a:ext>
                </a:extLst>
              </xdr:cNvPr>
              <xdr:cNvSpPr/>
            </xdr:nvSpPr>
            <xdr:spPr>
              <a:xfrm>
                <a:off x="5303516" y="3714750"/>
                <a:ext cx="595936" cy="2476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145668</xdr:colOff>
          <xdr:row>19</xdr:row>
          <xdr:rowOff>85024</xdr:rowOff>
        </xdr:from>
        <xdr:to>
          <xdr:col>12</xdr:col>
          <xdr:colOff>72251</xdr:colOff>
          <xdr:row>22</xdr:row>
          <xdr:rowOff>133894</xdr:rowOff>
        </xdr:to>
        <xdr:grpSp>
          <xdr:nvGrpSpPr>
            <xdr:cNvPr id="41" name="グループ化 40"/>
            <xdr:cNvGrpSpPr/>
          </xdr:nvGrpSpPr>
          <xdr:grpSpPr>
            <a:xfrm>
              <a:off x="1602993" y="3704524"/>
              <a:ext cx="412358" cy="620370"/>
              <a:chOff x="4625725" y="3714750"/>
              <a:chExt cx="190086" cy="620370"/>
            </a:xfrm>
          </xdr:grpSpPr>
          <xdr:sp macro="" textlink="">
            <xdr:nvSpPr>
              <xdr:cNvPr id="25627" name="CheckBox27" hidden="1">
                <a:extLst>
                  <a:ext uri="{63B3BB69-23CF-44E3-9099-C40C66FF867C}">
                    <a14:compatExt spid="_x0000_s25627"/>
                  </a:ext>
                </a:extLst>
              </xdr:cNvPr>
              <xdr:cNvSpPr/>
            </xdr:nvSpPr>
            <xdr:spPr>
              <a:xfrm>
                <a:off x="4626055" y="3714750"/>
                <a:ext cx="181804" cy="247650"/>
              </a:xfrm>
              <a:prstGeom prst="rect">
                <a:avLst/>
              </a:prstGeom>
            </xdr:spPr>
          </xdr:sp>
          <xdr:sp macro="" textlink="">
            <xdr:nvSpPr>
              <xdr:cNvPr id="25628" name="CheckBox28" hidden="1">
                <a:extLst>
                  <a:ext uri="{63B3BB69-23CF-44E3-9099-C40C66FF867C}">
                    <a14:compatExt spid="_x0000_s25628"/>
                  </a:ext>
                </a:extLst>
              </xdr:cNvPr>
              <xdr:cNvSpPr/>
            </xdr:nvSpPr>
            <xdr:spPr>
              <a:xfrm>
                <a:off x="4625725" y="4087470"/>
                <a:ext cx="190086" cy="2476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104775</xdr:colOff>
          <xdr:row>45</xdr:row>
          <xdr:rowOff>66675</xdr:rowOff>
        </xdr:from>
        <xdr:to>
          <xdr:col>57</xdr:col>
          <xdr:colOff>104775</xdr:colOff>
          <xdr:row>46</xdr:row>
          <xdr:rowOff>123825</xdr:rowOff>
        </xdr:to>
        <xdr:sp macro="" textlink="">
          <xdr:nvSpPr>
            <xdr:cNvPr id="25714" name="CheckBox29" hidden="1">
              <a:extLst>
                <a:ext uri="{63B3BB69-23CF-44E3-9099-C40C66FF867C}">
                  <a14:compatExt spid="_x0000_s257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104775</xdr:colOff>
          <xdr:row>47</xdr:row>
          <xdr:rowOff>66675</xdr:rowOff>
        </xdr:from>
        <xdr:to>
          <xdr:col>57</xdr:col>
          <xdr:colOff>104775</xdr:colOff>
          <xdr:row>48</xdr:row>
          <xdr:rowOff>123825</xdr:rowOff>
        </xdr:to>
        <xdr:sp macro="" textlink="">
          <xdr:nvSpPr>
            <xdr:cNvPr id="25715" name="CheckBox30" hidden="1">
              <a:extLst>
                <a:ext uri="{63B3BB69-23CF-44E3-9099-C40C66FF867C}">
                  <a14:compatExt spid="_x0000_s257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104775</xdr:colOff>
          <xdr:row>49</xdr:row>
          <xdr:rowOff>66675</xdr:rowOff>
        </xdr:from>
        <xdr:to>
          <xdr:col>57</xdr:col>
          <xdr:colOff>104775</xdr:colOff>
          <xdr:row>50</xdr:row>
          <xdr:rowOff>123825</xdr:rowOff>
        </xdr:to>
        <xdr:sp macro="" textlink="">
          <xdr:nvSpPr>
            <xdr:cNvPr id="25716" name="CheckBox31" hidden="1">
              <a:extLst>
                <a:ext uri="{63B3BB69-23CF-44E3-9099-C40C66FF867C}">
                  <a14:compatExt spid="_x0000_s25716"/>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27</xdr:col>
          <xdr:colOff>87377</xdr:colOff>
          <xdr:row>19</xdr:row>
          <xdr:rowOff>95250</xdr:rowOff>
        </xdr:from>
        <xdr:to>
          <xdr:col>33</xdr:col>
          <xdr:colOff>106427</xdr:colOff>
          <xdr:row>20</xdr:row>
          <xdr:rowOff>152400</xdr:rowOff>
        </xdr:to>
        <xdr:grpSp>
          <xdr:nvGrpSpPr>
            <xdr:cNvPr id="2" name="グループ化 1"/>
            <xdr:cNvGrpSpPr/>
          </xdr:nvGrpSpPr>
          <xdr:grpSpPr>
            <a:xfrm>
              <a:off x="4573652" y="3714750"/>
              <a:ext cx="1104900" cy="247650"/>
              <a:chOff x="4672601" y="3714750"/>
              <a:chExt cx="1120621" cy="247650"/>
            </a:xfrm>
          </xdr:grpSpPr>
          <xdr:sp macro="" textlink="">
            <xdr:nvSpPr>
              <xdr:cNvPr id="7205" name="CheckBox1" hidden="1">
                <a:extLst>
                  <a:ext uri="{63B3BB69-23CF-44E3-9099-C40C66FF867C}">
                    <a14:compatExt spid="_x0000_s7205"/>
                  </a:ext>
                </a:extLst>
              </xdr:cNvPr>
              <xdr:cNvSpPr/>
            </xdr:nvSpPr>
            <xdr:spPr>
              <a:xfrm>
                <a:off x="4672601" y="3714750"/>
                <a:ext cx="467551" cy="247650"/>
              </a:xfrm>
              <a:prstGeom prst="rect">
                <a:avLst/>
              </a:prstGeom>
            </xdr:spPr>
          </xdr:sp>
          <xdr:sp macro="" textlink="">
            <xdr:nvSpPr>
              <xdr:cNvPr id="7206" name="CheckBox2" hidden="1">
                <a:extLst>
                  <a:ext uri="{63B3BB69-23CF-44E3-9099-C40C66FF867C}">
                    <a14:compatExt spid="_x0000_s7206"/>
                  </a:ext>
                </a:extLst>
              </xdr:cNvPr>
              <xdr:cNvSpPr/>
            </xdr:nvSpPr>
            <xdr:spPr>
              <a:xfrm>
                <a:off x="5197291" y="3714750"/>
                <a:ext cx="595931" cy="2476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124656</xdr:colOff>
          <xdr:row>19</xdr:row>
          <xdr:rowOff>90279</xdr:rowOff>
        </xdr:from>
        <xdr:to>
          <xdr:col>3</xdr:col>
          <xdr:colOff>149089</xdr:colOff>
          <xdr:row>22</xdr:row>
          <xdr:rowOff>139149</xdr:rowOff>
        </xdr:to>
        <xdr:grpSp>
          <xdr:nvGrpSpPr>
            <xdr:cNvPr id="14" name="グループ化 13"/>
            <xdr:cNvGrpSpPr/>
          </xdr:nvGrpSpPr>
          <xdr:grpSpPr>
            <a:xfrm>
              <a:off x="448506" y="3709779"/>
              <a:ext cx="186358" cy="620370"/>
              <a:chOff x="4602258" y="3714750"/>
              <a:chExt cx="190131" cy="620370"/>
            </a:xfrm>
          </xdr:grpSpPr>
          <xdr:sp macro="" textlink="">
            <xdr:nvSpPr>
              <xdr:cNvPr id="7207" name="CheckBox3" hidden="1">
                <a:extLst>
                  <a:ext uri="{63B3BB69-23CF-44E3-9099-C40C66FF867C}">
                    <a14:compatExt spid="_x0000_s7207"/>
                  </a:ext>
                </a:extLst>
              </xdr:cNvPr>
              <xdr:cNvSpPr/>
            </xdr:nvSpPr>
            <xdr:spPr>
              <a:xfrm>
                <a:off x="4602258" y="3714750"/>
                <a:ext cx="181811" cy="247650"/>
              </a:xfrm>
              <a:prstGeom prst="rect">
                <a:avLst/>
              </a:prstGeom>
            </xdr:spPr>
          </xdr:sp>
          <xdr:sp macro="" textlink="">
            <xdr:nvSpPr>
              <xdr:cNvPr id="7208" name="CheckBox4" hidden="1">
                <a:extLst>
                  <a:ext uri="{63B3BB69-23CF-44E3-9099-C40C66FF867C}">
                    <a14:compatExt spid="_x0000_s7208"/>
                  </a:ext>
                </a:extLst>
              </xdr:cNvPr>
              <xdr:cNvSpPr/>
            </xdr:nvSpPr>
            <xdr:spPr>
              <a:xfrm>
                <a:off x="4602303" y="4087470"/>
                <a:ext cx="190086" cy="2476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27</xdr:col>
          <xdr:colOff>87377</xdr:colOff>
          <xdr:row>23</xdr:row>
          <xdr:rowOff>85311</xdr:rowOff>
        </xdr:from>
        <xdr:to>
          <xdr:col>33</xdr:col>
          <xdr:colOff>106427</xdr:colOff>
          <xdr:row>24</xdr:row>
          <xdr:rowOff>142461</xdr:rowOff>
        </xdr:to>
        <xdr:grpSp>
          <xdr:nvGrpSpPr>
            <xdr:cNvPr id="17" name="グループ化 16"/>
            <xdr:cNvGrpSpPr/>
          </xdr:nvGrpSpPr>
          <xdr:grpSpPr>
            <a:xfrm>
              <a:off x="4573652" y="4466811"/>
              <a:ext cx="1104900" cy="247650"/>
              <a:chOff x="4672601" y="3714750"/>
              <a:chExt cx="1120621" cy="247650"/>
            </a:xfrm>
          </xdr:grpSpPr>
          <xdr:sp macro="" textlink="">
            <xdr:nvSpPr>
              <xdr:cNvPr id="7209" name="CheckBox5" hidden="1">
                <a:extLst>
                  <a:ext uri="{63B3BB69-23CF-44E3-9099-C40C66FF867C}">
                    <a14:compatExt spid="_x0000_s7209"/>
                  </a:ext>
                </a:extLst>
              </xdr:cNvPr>
              <xdr:cNvSpPr/>
            </xdr:nvSpPr>
            <xdr:spPr>
              <a:xfrm>
                <a:off x="4672601" y="3714750"/>
                <a:ext cx="467551" cy="247650"/>
              </a:xfrm>
              <a:prstGeom prst="rect">
                <a:avLst/>
              </a:prstGeom>
            </xdr:spPr>
          </xdr:sp>
          <xdr:sp macro="" textlink="">
            <xdr:nvSpPr>
              <xdr:cNvPr id="7210" name="CheckBox6" hidden="1">
                <a:extLst>
                  <a:ext uri="{63B3BB69-23CF-44E3-9099-C40C66FF867C}">
                    <a14:compatExt spid="_x0000_s7210"/>
                  </a:ext>
                </a:extLst>
              </xdr:cNvPr>
              <xdr:cNvSpPr/>
            </xdr:nvSpPr>
            <xdr:spPr>
              <a:xfrm>
                <a:off x="5197291" y="3714750"/>
                <a:ext cx="595931" cy="2476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40</xdr:col>
          <xdr:colOff>160265</xdr:colOff>
          <xdr:row>21</xdr:row>
          <xdr:rowOff>72057</xdr:rowOff>
        </xdr:from>
        <xdr:to>
          <xdr:col>47</xdr:col>
          <xdr:colOff>13663</xdr:colOff>
          <xdr:row>22</xdr:row>
          <xdr:rowOff>129207</xdr:rowOff>
        </xdr:to>
        <xdr:grpSp>
          <xdr:nvGrpSpPr>
            <xdr:cNvPr id="20" name="グループ化 19"/>
            <xdr:cNvGrpSpPr/>
          </xdr:nvGrpSpPr>
          <xdr:grpSpPr>
            <a:xfrm>
              <a:off x="6865865" y="4072557"/>
              <a:ext cx="1101173" cy="247650"/>
              <a:chOff x="4672650" y="3714750"/>
              <a:chExt cx="1120676" cy="247650"/>
            </a:xfrm>
          </xdr:grpSpPr>
          <xdr:sp macro="" textlink="">
            <xdr:nvSpPr>
              <xdr:cNvPr id="7211" name="CheckBox7" hidden="1">
                <a:extLst>
                  <a:ext uri="{63B3BB69-23CF-44E3-9099-C40C66FF867C}">
                    <a14:compatExt spid="_x0000_s7211"/>
                  </a:ext>
                </a:extLst>
              </xdr:cNvPr>
              <xdr:cNvSpPr/>
            </xdr:nvSpPr>
            <xdr:spPr>
              <a:xfrm>
                <a:off x="4672650" y="3714750"/>
                <a:ext cx="467563" cy="247650"/>
              </a:xfrm>
              <a:prstGeom prst="rect">
                <a:avLst/>
              </a:prstGeom>
            </xdr:spPr>
          </xdr:sp>
          <xdr:sp macro="" textlink="">
            <xdr:nvSpPr>
              <xdr:cNvPr id="7212" name="CheckBox8" hidden="1">
                <a:extLst>
                  <a:ext uri="{63B3BB69-23CF-44E3-9099-C40C66FF867C}">
                    <a14:compatExt spid="_x0000_s7212"/>
                  </a:ext>
                </a:extLst>
              </xdr:cNvPr>
              <xdr:cNvSpPr/>
            </xdr:nvSpPr>
            <xdr:spPr>
              <a:xfrm>
                <a:off x="5197389" y="3714750"/>
                <a:ext cx="595937" cy="2476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40</xdr:col>
          <xdr:colOff>160265</xdr:colOff>
          <xdr:row>23</xdr:row>
          <xdr:rowOff>67090</xdr:rowOff>
        </xdr:from>
        <xdr:to>
          <xdr:col>47</xdr:col>
          <xdr:colOff>13663</xdr:colOff>
          <xdr:row>24</xdr:row>
          <xdr:rowOff>124240</xdr:rowOff>
        </xdr:to>
        <xdr:grpSp>
          <xdr:nvGrpSpPr>
            <xdr:cNvPr id="23" name="グループ化 22"/>
            <xdr:cNvGrpSpPr/>
          </xdr:nvGrpSpPr>
          <xdr:grpSpPr>
            <a:xfrm>
              <a:off x="6865865" y="4448590"/>
              <a:ext cx="1101173" cy="247650"/>
              <a:chOff x="4672650" y="3714750"/>
              <a:chExt cx="1120676" cy="247650"/>
            </a:xfrm>
          </xdr:grpSpPr>
          <xdr:sp macro="" textlink="">
            <xdr:nvSpPr>
              <xdr:cNvPr id="7213" name="CheckBox9" hidden="1">
                <a:extLst>
                  <a:ext uri="{63B3BB69-23CF-44E3-9099-C40C66FF867C}">
                    <a14:compatExt spid="_x0000_s7213"/>
                  </a:ext>
                </a:extLst>
              </xdr:cNvPr>
              <xdr:cNvSpPr/>
            </xdr:nvSpPr>
            <xdr:spPr>
              <a:xfrm>
                <a:off x="4672650" y="3714750"/>
                <a:ext cx="467563" cy="247650"/>
              </a:xfrm>
              <a:prstGeom prst="rect">
                <a:avLst/>
              </a:prstGeom>
            </xdr:spPr>
          </xdr:sp>
          <xdr:sp macro="" textlink="">
            <xdr:nvSpPr>
              <xdr:cNvPr id="7214" name="CheckBox10" hidden="1">
                <a:extLst>
                  <a:ext uri="{63B3BB69-23CF-44E3-9099-C40C66FF867C}">
                    <a14:compatExt spid="_x0000_s7214"/>
                  </a:ext>
                </a:extLst>
              </xdr:cNvPr>
              <xdr:cNvSpPr/>
            </xdr:nvSpPr>
            <xdr:spPr>
              <a:xfrm>
                <a:off x="5197389" y="3714750"/>
                <a:ext cx="595937" cy="2476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40</xdr:col>
          <xdr:colOff>160265</xdr:colOff>
          <xdr:row>19</xdr:row>
          <xdr:rowOff>75371</xdr:rowOff>
        </xdr:from>
        <xdr:to>
          <xdr:col>47</xdr:col>
          <xdr:colOff>13663</xdr:colOff>
          <xdr:row>20</xdr:row>
          <xdr:rowOff>132521</xdr:rowOff>
        </xdr:to>
        <xdr:grpSp>
          <xdr:nvGrpSpPr>
            <xdr:cNvPr id="26" name="グループ化 25"/>
            <xdr:cNvGrpSpPr/>
          </xdr:nvGrpSpPr>
          <xdr:grpSpPr>
            <a:xfrm>
              <a:off x="6865865" y="3694871"/>
              <a:ext cx="1101173" cy="247650"/>
              <a:chOff x="4672650" y="3714750"/>
              <a:chExt cx="1120676" cy="247650"/>
            </a:xfrm>
          </xdr:grpSpPr>
          <xdr:sp macro="" textlink="">
            <xdr:nvSpPr>
              <xdr:cNvPr id="7215" name="CheckBox11" hidden="1">
                <a:extLst>
                  <a:ext uri="{63B3BB69-23CF-44E3-9099-C40C66FF867C}">
                    <a14:compatExt spid="_x0000_s7215"/>
                  </a:ext>
                </a:extLst>
              </xdr:cNvPr>
              <xdr:cNvSpPr/>
            </xdr:nvSpPr>
            <xdr:spPr>
              <a:xfrm>
                <a:off x="4672650" y="3714750"/>
                <a:ext cx="467563" cy="247650"/>
              </a:xfrm>
              <a:prstGeom prst="rect">
                <a:avLst/>
              </a:prstGeom>
            </xdr:spPr>
          </xdr:sp>
          <xdr:sp macro="" textlink="">
            <xdr:nvSpPr>
              <xdr:cNvPr id="7216" name="CheckBox12" hidden="1">
                <a:extLst>
                  <a:ext uri="{63B3BB69-23CF-44E3-9099-C40C66FF867C}">
                    <a14:compatExt spid="_x0000_s7216"/>
                  </a:ext>
                </a:extLst>
              </xdr:cNvPr>
              <xdr:cNvSpPr/>
            </xdr:nvSpPr>
            <xdr:spPr>
              <a:xfrm>
                <a:off x="5197389" y="3714750"/>
                <a:ext cx="595937" cy="2476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136756</xdr:colOff>
          <xdr:row>67</xdr:row>
          <xdr:rowOff>82477</xdr:rowOff>
        </xdr:from>
        <xdr:to>
          <xdr:col>47</xdr:col>
          <xdr:colOff>148415</xdr:colOff>
          <xdr:row>68</xdr:row>
          <xdr:rowOff>139627</xdr:rowOff>
        </xdr:to>
        <xdr:grpSp>
          <xdr:nvGrpSpPr>
            <xdr:cNvPr id="29" name="グループ化 28"/>
            <xdr:cNvGrpSpPr/>
          </xdr:nvGrpSpPr>
          <xdr:grpSpPr>
            <a:xfrm>
              <a:off x="7004281" y="12845977"/>
              <a:ext cx="1097509" cy="247650"/>
              <a:chOff x="4672642" y="3714750"/>
              <a:chExt cx="1120587" cy="247650"/>
            </a:xfrm>
          </xdr:grpSpPr>
          <xdr:sp macro="" textlink="">
            <xdr:nvSpPr>
              <xdr:cNvPr id="7217" name="CheckBox13" hidden="1">
                <a:extLst>
                  <a:ext uri="{63B3BB69-23CF-44E3-9099-C40C66FF867C}">
                    <a14:compatExt spid="_x0000_s7217"/>
                  </a:ext>
                </a:extLst>
              </xdr:cNvPr>
              <xdr:cNvSpPr/>
            </xdr:nvSpPr>
            <xdr:spPr>
              <a:xfrm>
                <a:off x="4672642" y="3714750"/>
                <a:ext cx="467546" cy="247650"/>
              </a:xfrm>
              <a:prstGeom prst="rect">
                <a:avLst/>
              </a:prstGeom>
            </xdr:spPr>
          </xdr:sp>
          <xdr:sp macro="" textlink="">
            <xdr:nvSpPr>
              <xdr:cNvPr id="7218" name="CheckBox14" hidden="1">
                <a:extLst>
                  <a:ext uri="{63B3BB69-23CF-44E3-9099-C40C66FF867C}">
                    <a14:compatExt spid="_x0000_s7218"/>
                  </a:ext>
                </a:extLst>
              </xdr:cNvPr>
              <xdr:cNvSpPr/>
            </xdr:nvSpPr>
            <xdr:spPr>
              <a:xfrm>
                <a:off x="5197302" y="3714750"/>
                <a:ext cx="595927" cy="2476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136756</xdr:colOff>
          <xdr:row>69</xdr:row>
          <xdr:rowOff>66358</xdr:rowOff>
        </xdr:from>
        <xdr:to>
          <xdr:col>47</xdr:col>
          <xdr:colOff>148415</xdr:colOff>
          <xdr:row>70</xdr:row>
          <xdr:rowOff>123508</xdr:rowOff>
        </xdr:to>
        <xdr:grpSp>
          <xdr:nvGrpSpPr>
            <xdr:cNvPr id="35" name="グループ化 34"/>
            <xdr:cNvGrpSpPr/>
          </xdr:nvGrpSpPr>
          <xdr:grpSpPr>
            <a:xfrm>
              <a:off x="7004281" y="13210858"/>
              <a:ext cx="1097509" cy="247650"/>
              <a:chOff x="4672642" y="3714750"/>
              <a:chExt cx="1120587" cy="247650"/>
            </a:xfrm>
          </xdr:grpSpPr>
          <xdr:sp macro="" textlink="">
            <xdr:nvSpPr>
              <xdr:cNvPr id="7224" name="CheckBox17" hidden="1">
                <a:extLst>
                  <a:ext uri="{63B3BB69-23CF-44E3-9099-C40C66FF867C}">
                    <a14:compatExt spid="_x0000_s7224"/>
                  </a:ext>
                </a:extLst>
              </xdr:cNvPr>
              <xdr:cNvSpPr/>
            </xdr:nvSpPr>
            <xdr:spPr>
              <a:xfrm>
                <a:off x="4672642" y="3714750"/>
                <a:ext cx="467546" cy="247650"/>
              </a:xfrm>
              <a:prstGeom prst="rect">
                <a:avLst/>
              </a:prstGeom>
            </xdr:spPr>
          </xdr:sp>
          <xdr:sp macro="" textlink="">
            <xdr:nvSpPr>
              <xdr:cNvPr id="7225" name="CheckBox18" hidden="1">
                <a:extLst>
                  <a:ext uri="{63B3BB69-23CF-44E3-9099-C40C66FF867C}">
                    <a14:compatExt spid="_x0000_s7225"/>
                  </a:ext>
                </a:extLst>
              </xdr:cNvPr>
              <xdr:cNvSpPr/>
            </xdr:nvSpPr>
            <xdr:spPr>
              <a:xfrm>
                <a:off x="5197302" y="3714750"/>
                <a:ext cx="595927" cy="2476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136756</xdr:colOff>
          <xdr:row>71</xdr:row>
          <xdr:rowOff>72219</xdr:rowOff>
        </xdr:from>
        <xdr:to>
          <xdr:col>47</xdr:col>
          <xdr:colOff>148414</xdr:colOff>
          <xdr:row>72</xdr:row>
          <xdr:rowOff>129369</xdr:rowOff>
        </xdr:to>
        <xdr:grpSp>
          <xdr:nvGrpSpPr>
            <xdr:cNvPr id="38" name="グループ化 37"/>
            <xdr:cNvGrpSpPr/>
          </xdr:nvGrpSpPr>
          <xdr:grpSpPr>
            <a:xfrm>
              <a:off x="7004281" y="13597719"/>
              <a:ext cx="1097508" cy="247650"/>
              <a:chOff x="4672639" y="3714750"/>
              <a:chExt cx="1120618" cy="247650"/>
            </a:xfrm>
          </xdr:grpSpPr>
          <xdr:sp macro="" textlink="">
            <xdr:nvSpPr>
              <xdr:cNvPr id="7226" name="CheckBox19" hidden="1">
                <a:extLst>
                  <a:ext uri="{63B3BB69-23CF-44E3-9099-C40C66FF867C}">
                    <a14:compatExt spid="_x0000_s7226"/>
                  </a:ext>
                </a:extLst>
              </xdr:cNvPr>
              <xdr:cNvSpPr/>
            </xdr:nvSpPr>
            <xdr:spPr>
              <a:xfrm>
                <a:off x="4672639" y="3714750"/>
                <a:ext cx="467549" cy="247650"/>
              </a:xfrm>
              <a:prstGeom prst="rect">
                <a:avLst/>
              </a:prstGeom>
            </xdr:spPr>
          </xdr:sp>
          <xdr:sp macro="" textlink="">
            <xdr:nvSpPr>
              <xdr:cNvPr id="7227" name="CheckBox20" hidden="1">
                <a:extLst>
                  <a:ext uri="{63B3BB69-23CF-44E3-9099-C40C66FF867C}">
                    <a14:compatExt spid="_x0000_s7227"/>
                  </a:ext>
                </a:extLst>
              </xdr:cNvPr>
              <xdr:cNvSpPr/>
            </xdr:nvSpPr>
            <xdr:spPr>
              <a:xfrm>
                <a:off x="5197323" y="3714750"/>
                <a:ext cx="595934" cy="2476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136756</xdr:colOff>
          <xdr:row>73</xdr:row>
          <xdr:rowOff>70754</xdr:rowOff>
        </xdr:from>
        <xdr:to>
          <xdr:col>47</xdr:col>
          <xdr:colOff>148414</xdr:colOff>
          <xdr:row>74</xdr:row>
          <xdr:rowOff>127904</xdr:rowOff>
        </xdr:to>
        <xdr:grpSp>
          <xdr:nvGrpSpPr>
            <xdr:cNvPr id="41" name="グループ化 40"/>
            <xdr:cNvGrpSpPr/>
          </xdr:nvGrpSpPr>
          <xdr:grpSpPr>
            <a:xfrm>
              <a:off x="7004281" y="13977254"/>
              <a:ext cx="1097508" cy="247650"/>
              <a:chOff x="4672639" y="3714750"/>
              <a:chExt cx="1120618" cy="247650"/>
            </a:xfrm>
          </xdr:grpSpPr>
          <xdr:sp macro="" textlink="">
            <xdr:nvSpPr>
              <xdr:cNvPr id="7228" name="CheckBox21" hidden="1">
                <a:extLst>
                  <a:ext uri="{63B3BB69-23CF-44E3-9099-C40C66FF867C}">
                    <a14:compatExt spid="_x0000_s7228"/>
                  </a:ext>
                </a:extLst>
              </xdr:cNvPr>
              <xdr:cNvSpPr/>
            </xdr:nvSpPr>
            <xdr:spPr>
              <a:xfrm>
                <a:off x="4672639" y="3714750"/>
                <a:ext cx="467549" cy="247650"/>
              </a:xfrm>
              <a:prstGeom prst="rect">
                <a:avLst/>
              </a:prstGeom>
            </xdr:spPr>
          </xdr:sp>
          <xdr:sp macro="" textlink="">
            <xdr:nvSpPr>
              <xdr:cNvPr id="7229" name="CheckBox22" hidden="1">
                <a:extLst>
                  <a:ext uri="{63B3BB69-23CF-44E3-9099-C40C66FF867C}">
                    <a14:compatExt spid="_x0000_s7229"/>
                  </a:ext>
                </a:extLst>
              </xdr:cNvPr>
              <xdr:cNvSpPr/>
            </xdr:nvSpPr>
            <xdr:spPr>
              <a:xfrm>
                <a:off x="5197323" y="3714750"/>
                <a:ext cx="595934" cy="2476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27</xdr:col>
          <xdr:colOff>87377</xdr:colOff>
          <xdr:row>21</xdr:row>
          <xdr:rowOff>98563</xdr:rowOff>
        </xdr:from>
        <xdr:to>
          <xdr:col>33</xdr:col>
          <xdr:colOff>106427</xdr:colOff>
          <xdr:row>22</xdr:row>
          <xdr:rowOff>155713</xdr:rowOff>
        </xdr:to>
        <xdr:grpSp>
          <xdr:nvGrpSpPr>
            <xdr:cNvPr id="45" name="グループ化 44"/>
            <xdr:cNvGrpSpPr/>
          </xdr:nvGrpSpPr>
          <xdr:grpSpPr>
            <a:xfrm>
              <a:off x="4573652" y="4099063"/>
              <a:ext cx="1104900" cy="247650"/>
              <a:chOff x="4672601" y="3714750"/>
              <a:chExt cx="1120621" cy="247650"/>
            </a:xfrm>
          </xdr:grpSpPr>
          <xdr:sp macro="" textlink="">
            <xdr:nvSpPr>
              <xdr:cNvPr id="7241" name="CheckBox23" hidden="1">
                <a:extLst>
                  <a:ext uri="{63B3BB69-23CF-44E3-9099-C40C66FF867C}">
                    <a14:compatExt spid="_x0000_s7241"/>
                  </a:ext>
                </a:extLst>
              </xdr:cNvPr>
              <xdr:cNvSpPr/>
            </xdr:nvSpPr>
            <xdr:spPr>
              <a:xfrm>
                <a:off x="4672601" y="3714750"/>
                <a:ext cx="467551" cy="247650"/>
              </a:xfrm>
              <a:prstGeom prst="rect">
                <a:avLst/>
              </a:prstGeom>
            </xdr:spPr>
          </xdr:sp>
          <xdr:sp macro="" textlink="">
            <xdr:nvSpPr>
              <xdr:cNvPr id="7242" name="CheckBox24" hidden="1">
                <a:extLst>
                  <a:ext uri="{63B3BB69-23CF-44E3-9099-C40C66FF867C}">
                    <a14:compatExt spid="_x0000_s7242"/>
                  </a:ext>
                </a:extLst>
              </xdr:cNvPr>
              <xdr:cNvSpPr/>
            </xdr:nvSpPr>
            <xdr:spPr>
              <a:xfrm>
                <a:off x="5197291" y="3714750"/>
                <a:ext cx="595931" cy="2476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157368</xdr:colOff>
          <xdr:row>7</xdr:row>
          <xdr:rowOff>73716</xdr:rowOff>
        </xdr:from>
        <xdr:to>
          <xdr:col>18</xdr:col>
          <xdr:colOff>151151</xdr:colOff>
          <xdr:row>8</xdr:row>
          <xdr:rowOff>130866</xdr:rowOff>
        </xdr:to>
        <xdr:grpSp>
          <xdr:nvGrpSpPr>
            <xdr:cNvPr id="48" name="グループ化 47"/>
            <xdr:cNvGrpSpPr/>
          </xdr:nvGrpSpPr>
          <xdr:grpSpPr>
            <a:xfrm>
              <a:off x="1776618" y="1407216"/>
              <a:ext cx="1403483" cy="247650"/>
              <a:chOff x="4672600" y="3714750"/>
              <a:chExt cx="1226882" cy="247650"/>
            </a:xfrm>
          </xdr:grpSpPr>
          <xdr:sp macro="" textlink="">
            <xdr:nvSpPr>
              <xdr:cNvPr id="7246" name="CheckBox25" hidden="1">
                <a:extLst>
                  <a:ext uri="{63B3BB69-23CF-44E3-9099-C40C66FF867C}">
                    <a14:compatExt spid="_x0000_s7246"/>
                  </a:ext>
                </a:extLst>
              </xdr:cNvPr>
              <xdr:cNvSpPr/>
            </xdr:nvSpPr>
            <xdr:spPr>
              <a:xfrm>
                <a:off x="4672600" y="3714750"/>
                <a:ext cx="646456" cy="247650"/>
              </a:xfrm>
              <a:prstGeom prst="rect">
                <a:avLst/>
              </a:prstGeom>
            </xdr:spPr>
          </xdr:sp>
          <xdr:sp macro="" textlink="">
            <xdr:nvSpPr>
              <xdr:cNvPr id="7247" name="CheckBox26" hidden="1">
                <a:extLst>
                  <a:ext uri="{63B3BB69-23CF-44E3-9099-C40C66FF867C}">
                    <a14:compatExt spid="_x0000_s7247"/>
                  </a:ext>
                </a:extLst>
              </xdr:cNvPr>
              <xdr:cNvSpPr/>
            </xdr:nvSpPr>
            <xdr:spPr>
              <a:xfrm>
                <a:off x="5303543" y="3714750"/>
                <a:ext cx="595939" cy="2476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145668</xdr:colOff>
          <xdr:row>19</xdr:row>
          <xdr:rowOff>85024</xdr:rowOff>
        </xdr:from>
        <xdr:to>
          <xdr:col>12</xdr:col>
          <xdr:colOff>72251</xdr:colOff>
          <xdr:row>22</xdr:row>
          <xdr:rowOff>133894</xdr:rowOff>
        </xdr:to>
        <xdr:grpSp>
          <xdr:nvGrpSpPr>
            <xdr:cNvPr id="42" name="グループ化 41"/>
            <xdr:cNvGrpSpPr/>
          </xdr:nvGrpSpPr>
          <xdr:grpSpPr>
            <a:xfrm>
              <a:off x="1602993" y="3704524"/>
              <a:ext cx="412358" cy="620370"/>
              <a:chOff x="4625788" y="3714750"/>
              <a:chExt cx="190086" cy="620370"/>
            </a:xfrm>
          </xdr:grpSpPr>
          <xdr:sp macro="" textlink="">
            <xdr:nvSpPr>
              <xdr:cNvPr id="7248" name="CheckBox27" hidden="1">
                <a:extLst>
                  <a:ext uri="{63B3BB69-23CF-44E3-9099-C40C66FF867C}">
                    <a14:compatExt spid="_x0000_s7248"/>
                  </a:ext>
                </a:extLst>
              </xdr:cNvPr>
              <xdr:cNvSpPr/>
            </xdr:nvSpPr>
            <xdr:spPr>
              <a:xfrm>
                <a:off x="4626055" y="3714750"/>
                <a:ext cx="181804" cy="247650"/>
              </a:xfrm>
              <a:prstGeom prst="rect">
                <a:avLst/>
              </a:prstGeom>
            </xdr:spPr>
          </xdr:sp>
          <xdr:sp macro="" textlink="">
            <xdr:nvSpPr>
              <xdr:cNvPr id="7249" name="CheckBox28" hidden="1">
                <a:extLst>
                  <a:ext uri="{63B3BB69-23CF-44E3-9099-C40C66FF867C}">
                    <a14:compatExt spid="_x0000_s7249"/>
                  </a:ext>
                </a:extLst>
              </xdr:cNvPr>
              <xdr:cNvSpPr/>
            </xdr:nvSpPr>
            <xdr:spPr>
              <a:xfrm>
                <a:off x="4625788" y="4087470"/>
                <a:ext cx="190086" cy="2476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147843</xdr:colOff>
          <xdr:row>7</xdr:row>
          <xdr:rowOff>73716</xdr:rowOff>
        </xdr:from>
        <xdr:to>
          <xdr:col>18</xdr:col>
          <xdr:colOff>151151</xdr:colOff>
          <xdr:row>8</xdr:row>
          <xdr:rowOff>130866</xdr:rowOff>
        </xdr:to>
        <xdr:grpSp>
          <xdr:nvGrpSpPr>
            <xdr:cNvPr id="47" name="グループ化 46"/>
            <xdr:cNvGrpSpPr/>
          </xdr:nvGrpSpPr>
          <xdr:grpSpPr>
            <a:xfrm>
              <a:off x="1767093" y="1407216"/>
              <a:ext cx="1413008" cy="247650"/>
              <a:chOff x="4672625" y="3714750"/>
              <a:chExt cx="1226852" cy="247650"/>
            </a:xfrm>
          </xdr:grpSpPr>
          <xdr:sp macro="" textlink="">
            <xdr:nvSpPr>
              <xdr:cNvPr id="7290" name="CheckBox15" hidden="1">
                <a:extLst>
                  <a:ext uri="{63B3BB69-23CF-44E3-9099-C40C66FF867C}">
                    <a14:compatExt spid="_x0000_s7290"/>
                  </a:ext>
                </a:extLst>
              </xdr:cNvPr>
              <xdr:cNvSpPr/>
            </xdr:nvSpPr>
            <xdr:spPr>
              <a:xfrm>
                <a:off x="4672625" y="3714750"/>
                <a:ext cx="646458" cy="247650"/>
              </a:xfrm>
              <a:prstGeom prst="rect">
                <a:avLst/>
              </a:prstGeom>
            </xdr:spPr>
          </xdr:sp>
          <xdr:sp macro="" textlink="">
            <xdr:nvSpPr>
              <xdr:cNvPr id="7291" name="CheckBox16" hidden="1">
                <a:extLst>
                  <a:ext uri="{63B3BB69-23CF-44E3-9099-C40C66FF867C}">
                    <a14:compatExt spid="_x0000_s7291"/>
                  </a:ext>
                </a:extLst>
              </xdr:cNvPr>
              <xdr:cNvSpPr/>
            </xdr:nvSpPr>
            <xdr:spPr>
              <a:xfrm>
                <a:off x="5303541" y="3714750"/>
                <a:ext cx="595936" cy="2476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157368</xdr:colOff>
          <xdr:row>7</xdr:row>
          <xdr:rowOff>73716</xdr:rowOff>
        </xdr:from>
        <xdr:to>
          <xdr:col>18</xdr:col>
          <xdr:colOff>151151</xdr:colOff>
          <xdr:row>8</xdr:row>
          <xdr:rowOff>130866</xdr:rowOff>
        </xdr:to>
        <xdr:grpSp>
          <xdr:nvGrpSpPr>
            <xdr:cNvPr id="53" name="グループ化 52"/>
            <xdr:cNvGrpSpPr/>
          </xdr:nvGrpSpPr>
          <xdr:grpSpPr>
            <a:xfrm>
              <a:off x="1776618" y="1407216"/>
              <a:ext cx="1403483" cy="247650"/>
              <a:chOff x="4672610" y="3714750"/>
              <a:chExt cx="1226835" cy="247650"/>
            </a:xfrm>
          </xdr:grpSpPr>
          <xdr:sp macro="" textlink="">
            <xdr:nvSpPr>
              <xdr:cNvPr id="7294" name="CheckBox31" hidden="1">
                <a:extLst>
                  <a:ext uri="{63B3BB69-23CF-44E3-9099-C40C66FF867C}">
                    <a14:compatExt spid="_x0000_s7294"/>
                  </a:ext>
                </a:extLst>
              </xdr:cNvPr>
              <xdr:cNvSpPr/>
            </xdr:nvSpPr>
            <xdr:spPr>
              <a:xfrm>
                <a:off x="4672610" y="3714750"/>
                <a:ext cx="646461" cy="247650"/>
              </a:xfrm>
              <a:prstGeom prst="rect">
                <a:avLst/>
              </a:prstGeom>
            </xdr:spPr>
          </xdr:sp>
          <xdr:sp macro="" textlink="">
            <xdr:nvSpPr>
              <xdr:cNvPr id="7295" name="CheckBox32" hidden="1">
                <a:extLst>
                  <a:ext uri="{63B3BB69-23CF-44E3-9099-C40C66FF867C}">
                    <a14:compatExt spid="_x0000_s7295"/>
                  </a:ext>
                </a:extLst>
              </xdr:cNvPr>
              <xdr:cNvSpPr/>
            </xdr:nvSpPr>
            <xdr:spPr>
              <a:xfrm>
                <a:off x="5303514" y="3714750"/>
                <a:ext cx="595931" cy="2476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54</xdr:col>
          <xdr:colOff>97699</xdr:colOff>
          <xdr:row>68</xdr:row>
          <xdr:rowOff>185499</xdr:rowOff>
        </xdr:from>
        <xdr:to>
          <xdr:col>61</xdr:col>
          <xdr:colOff>65397</xdr:colOff>
          <xdr:row>70</xdr:row>
          <xdr:rowOff>52149</xdr:rowOff>
        </xdr:to>
        <xdr:grpSp>
          <xdr:nvGrpSpPr>
            <xdr:cNvPr id="65" name="グループ化 64"/>
            <xdr:cNvGrpSpPr/>
          </xdr:nvGrpSpPr>
          <xdr:grpSpPr>
            <a:xfrm>
              <a:off x="9346474" y="13139499"/>
              <a:ext cx="1101173" cy="247650"/>
              <a:chOff x="4672646" y="3714750"/>
              <a:chExt cx="1120647" cy="247650"/>
            </a:xfrm>
          </xdr:grpSpPr>
          <xdr:sp macro="" textlink="">
            <xdr:nvSpPr>
              <xdr:cNvPr id="7315" name="CheckBox29" hidden="1">
                <a:extLst>
                  <a:ext uri="{63B3BB69-23CF-44E3-9099-C40C66FF867C}">
                    <a14:compatExt spid="_x0000_s7315"/>
                  </a:ext>
                </a:extLst>
              </xdr:cNvPr>
              <xdr:cNvSpPr/>
            </xdr:nvSpPr>
            <xdr:spPr>
              <a:xfrm>
                <a:off x="4672646" y="3714750"/>
                <a:ext cx="467549" cy="247650"/>
              </a:xfrm>
              <a:prstGeom prst="rect">
                <a:avLst/>
              </a:prstGeom>
            </xdr:spPr>
          </xdr:sp>
          <xdr:sp macro="" textlink="">
            <xdr:nvSpPr>
              <xdr:cNvPr id="7316" name="CheckBox30" hidden="1">
                <a:extLst>
                  <a:ext uri="{63B3BB69-23CF-44E3-9099-C40C66FF867C}">
                    <a14:compatExt spid="_x0000_s7316"/>
                  </a:ext>
                </a:extLst>
              </xdr:cNvPr>
              <xdr:cNvSpPr/>
            </xdr:nvSpPr>
            <xdr:spPr>
              <a:xfrm>
                <a:off x="5197360" y="3714750"/>
                <a:ext cx="595933" cy="2476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104775</xdr:colOff>
          <xdr:row>45</xdr:row>
          <xdr:rowOff>66675</xdr:rowOff>
        </xdr:from>
        <xdr:to>
          <xdr:col>57</xdr:col>
          <xdr:colOff>104775</xdr:colOff>
          <xdr:row>46</xdr:row>
          <xdr:rowOff>123825</xdr:rowOff>
        </xdr:to>
        <xdr:sp macro="" textlink="">
          <xdr:nvSpPr>
            <xdr:cNvPr id="7337" name="CheckBox33" hidden="1">
              <a:extLst>
                <a:ext uri="{63B3BB69-23CF-44E3-9099-C40C66FF867C}">
                  <a14:compatExt spid="_x0000_s73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104775</xdr:colOff>
          <xdr:row>47</xdr:row>
          <xdr:rowOff>66675</xdr:rowOff>
        </xdr:from>
        <xdr:to>
          <xdr:col>57</xdr:col>
          <xdr:colOff>104775</xdr:colOff>
          <xdr:row>48</xdr:row>
          <xdr:rowOff>123825</xdr:rowOff>
        </xdr:to>
        <xdr:sp macro="" textlink="">
          <xdr:nvSpPr>
            <xdr:cNvPr id="7338" name="CheckBox34" hidden="1">
              <a:extLst>
                <a:ext uri="{63B3BB69-23CF-44E3-9099-C40C66FF867C}">
                  <a14:compatExt spid="_x0000_s73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104775</xdr:colOff>
          <xdr:row>49</xdr:row>
          <xdr:rowOff>66675</xdr:rowOff>
        </xdr:from>
        <xdr:to>
          <xdr:col>57</xdr:col>
          <xdr:colOff>104775</xdr:colOff>
          <xdr:row>50</xdr:row>
          <xdr:rowOff>123825</xdr:rowOff>
        </xdr:to>
        <xdr:sp macro="" textlink="">
          <xdr:nvSpPr>
            <xdr:cNvPr id="7339" name="CheckBox35" hidden="1">
              <a:extLst>
                <a:ext uri="{63B3BB69-23CF-44E3-9099-C40C66FF867C}">
                  <a14:compatExt spid="_x0000_s7339"/>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40</xdr:col>
      <xdr:colOff>28575</xdr:colOff>
      <xdr:row>9</xdr:row>
      <xdr:rowOff>266700</xdr:rowOff>
    </xdr:from>
    <xdr:to>
      <xdr:col>52</xdr:col>
      <xdr:colOff>180975</xdr:colOff>
      <xdr:row>14</xdr:row>
      <xdr:rowOff>19050</xdr:rowOff>
    </xdr:to>
    <xdr:graphicFrame macro="">
      <xdr:nvGraphicFramePr>
        <xdr:cNvPr id="2"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39</xdr:col>
      <xdr:colOff>190500</xdr:colOff>
      <xdr:row>2</xdr:row>
      <xdr:rowOff>19050</xdr:rowOff>
    </xdr:from>
    <xdr:to>
      <xdr:col>78</xdr:col>
      <xdr:colOff>142875</xdr:colOff>
      <xdr:row>8</xdr:row>
      <xdr:rowOff>419100</xdr:rowOff>
    </xdr:to>
    <xdr:graphicFrame macro="">
      <xdr:nvGraphicFramePr>
        <xdr:cNvPr id="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53</xdr:col>
      <xdr:colOff>57150</xdr:colOff>
      <xdr:row>9</xdr:row>
      <xdr:rowOff>257175</xdr:rowOff>
    </xdr:from>
    <xdr:to>
      <xdr:col>65</xdr:col>
      <xdr:colOff>161925</xdr:colOff>
      <xdr:row>14</xdr:row>
      <xdr:rowOff>28575</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66</xdr:col>
      <xdr:colOff>47625</xdr:colOff>
      <xdr:row>9</xdr:row>
      <xdr:rowOff>257175</xdr:rowOff>
    </xdr:from>
    <xdr:to>
      <xdr:col>78</xdr:col>
      <xdr:colOff>152400</xdr:colOff>
      <xdr:row>14</xdr:row>
      <xdr:rowOff>38100</xdr:rowOff>
    </xdr:to>
    <xdr:graphicFrame macro="">
      <xdr:nvGraphicFramePr>
        <xdr:cNvPr id="5"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40</xdr:col>
      <xdr:colOff>54432</xdr:colOff>
      <xdr:row>2</xdr:row>
      <xdr:rowOff>81647</xdr:rowOff>
    </xdr:from>
    <xdr:ext cx="2171557" cy="325730"/>
    <xdr:sp macro="" textlink="">
      <xdr:nvSpPr>
        <xdr:cNvPr id="6" name="テキスト ボックス 5"/>
        <xdr:cNvSpPr txBox="1"/>
      </xdr:nvSpPr>
      <xdr:spPr>
        <a:xfrm>
          <a:off x="8512632" y="519797"/>
          <a:ext cx="2171557"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財務分析レーダーチャート</a:t>
          </a:r>
        </a:p>
      </xdr:txBody>
    </xdr:sp>
    <xdr:clientData/>
  </xdr:oneCellAnchor>
  <mc:AlternateContent xmlns:mc="http://schemas.openxmlformats.org/markup-compatibility/2006">
    <mc:Choice xmlns:a14="http://schemas.microsoft.com/office/drawing/2010/main" Requires="a14">
      <xdr:twoCellAnchor editAs="oneCell">
        <xdr:from>
          <xdr:col>3</xdr:col>
          <xdr:colOff>95250</xdr:colOff>
          <xdr:row>20</xdr:row>
          <xdr:rowOff>9525</xdr:rowOff>
        </xdr:from>
        <xdr:to>
          <xdr:col>5</xdr:col>
          <xdr:colOff>142875</xdr:colOff>
          <xdr:row>21</xdr:row>
          <xdr:rowOff>266700</xdr:rowOff>
        </xdr:to>
        <xdr:sp macro="" textlink="">
          <xdr:nvSpPr>
            <xdr:cNvPr id="13313" name="Check Box 1" hidden="1">
              <a:extLst>
                <a:ext uri="{63B3BB69-23CF-44E3-9099-C40C66FF867C}">
                  <a14:compatExt spid="_x0000_s133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20</xdr:row>
          <xdr:rowOff>19050</xdr:rowOff>
        </xdr:from>
        <xdr:to>
          <xdr:col>11</xdr:col>
          <xdr:colOff>95250</xdr:colOff>
          <xdr:row>22</xdr:row>
          <xdr:rowOff>0</xdr:rowOff>
        </xdr:to>
        <xdr:sp macro="" textlink="">
          <xdr:nvSpPr>
            <xdr:cNvPr id="13314" name="Check Box 2" hidden="1">
              <a:extLst>
                <a:ext uri="{63B3BB69-23CF-44E3-9099-C40C66FF867C}">
                  <a14:compatExt spid="_x0000_s133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20</xdr:row>
          <xdr:rowOff>28575</xdr:rowOff>
        </xdr:from>
        <xdr:to>
          <xdr:col>22</xdr:col>
          <xdr:colOff>38100</xdr:colOff>
          <xdr:row>22</xdr:row>
          <xdr:rowOff>19050</xdr:rowOff>
        </xdr:to>
        <xdr:sp macro="" textlink="">
          <xdr:nvSpPr>
            <xdr:cNvPr id="13315" name="Check Box 3" hidden="1">
              <a:extLst>
                <a:ext uri="{63B3BB69-23CF-44E3-9099-C40C66FF867C}">
                  <a14:compatExt spid="_x0000_s13315"/>
                </a:ext>
              </a:extLst>
            </xdr:cNvPr>
            <xdr:cNvSpPr/>
          </xdr:nvSpPr>
          <xdr:spPr>
            <a:xfrm>
              <a:off x="0" y="0"/>
              <a:ext cx="0" cy="0"/>
            </a:xfrm>
            <a:prstGeom prst="rect">
              <a:avLst/>
            </a:prstGeom>
          </xdr:spPr>
        </xdr:sp>
        <xdr:clientData/>
      </xdr:twoCellAnchor>
    </mc:Choice>
    <mc:Fallback/>
  </mc:AlternateContent>
  <xdr:twoCellAnchor>
    <xdr:from>
      <xdr:col>40</xdr:col>
      <xdr:colOff>28575</xdr:colOff>
      <xdr:row>14</xdr:row>
      <xdr:rowOff>371475</xdr:rowOff>
    </xdr:from>
    <xdr:to>
      <xdr:col>52</xdr:col>
      <xdr:colOff>161925</xdr:colOff>
      <xdr:row>18</xdr:row>
      <xdr:rowOff>219075</xdr:rowOff>
    </xdr:to>
    <xdr:graphicFrame macro="">
      <xdr:nvGraphicFramePr>
        <xdr:cNvPr id="10"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53</xdr:col>
      <xdr:colOff>24093</xdr:colOff>
      <xdr:row>14</xdr:row>
      <xdr:rowOff>371475</xdr:rowOff>
    </xdr:from>
    <xdr:to>
      <xdr:col>65</xdr:col>
      <xdr:colOff>157444</xdr:colOff>
      <xdr:row>18</xdr:row>
      <xdr:rowOff>219075</xdr:rowOff>
    </xdr:to>
    <xdr:graphicFrame macro="">
      <xdr:nvGraphicFramePr>
        <xdr:cNvPr id="1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66</xdr:col>
      <xdr:colOff>19610</xdr:colOff>
      <xdr:row>14</xdr:row>
      <xdr:rowOff>371475</xdr:rowOff>
    </xdr:from>
    <xdr:to>
      <xdr:col>78</xdr:col>
      <xdr:colOff>152960</xdr:colOff>
      <xdr:row>18</xdr:row>
      <xdr:rowOff>219075</xdr:rowOff>
    </xdr:to>
    <xdr:graphicFrame macro="">
      <xdr:nvGraphicFramePr>
        <xdr:cNvPr id="14" name="グラフ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xdr:col>
      <xdr:colOff>19049</xdr:colOff>
      <xdr:row>26</xdr:row>
      <xdr:rowOff>5255</xdr:rowOff>
    </xdr:from>
    <xdr:to>
      <xdr:col>4</xdr:col>
      <xdr:colOff>65849</xdr:colOff>
      <xdr:row>26</xdr:row>
      <xdr:rowOff>131379</xdr:rowOff>
    </xdr:to>
    <xdr:sp macro="" textlink="">
      <xdr:nvSpPr>
        <xdr:cNvPr id="2" name="正方形/長方形 1"/>
        <xdr:cNvSpPr/>
      </xdr:nvSpPr>
      <xdr:spPr>
        <a:xfrm>
          <a:off x="438149" y="8368205"/>
          <a:ext cx="504000" cy="126124"/>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5769</xdr:colOff>
      <xdr:row>26</xdr:row>
      <xdr:rowOff>5013</xdr:rowOff>
    </xdr:from>
    <xdr:to>
      <xdr:col>12</xdr:col>
      <xdr:colOff>47562</xdr:colOff>
      <xdr:row>26</xdr:row>
      <xdr:rowOff>131137</xdr:rowOff>
    </xdr:to>
    <xdr:sp macro="" textlink="">
      <xdr:nvSpPr>
        <xdr:cNvPr id="3" name="正方形/長方形 2"/>
        <xdr:cNvSpPr/>
      </xdr:nvSpPr>
      <xdr:spPr>
        <a:xfrm>
          <a:off x="2364028" y="8406720"/>
          <a:ext cx="252000" cy="126124"/>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xdr:from>
          <xdr:col>11</xdr:col>
          <xdr:colOff>49794</xdr:colOff>
          <xdr:row>13</xdr:row>
          <xdr:rowOff>149085</xdr:rowOff>
        </xdr:from>
        <xdr:to>
          <xdr:col>21</xdr:col>
          <xdr:colOff>107798</xdr:colOff>
          <xdr:row>13</xdr:row>
          <xdr:rowOff>396735</xdr:rowOff>
        </xdr:to>
        <xdr:grpSp>
          <xdr:nvGrpSpPr>
            <xdr:cNvPr id="7" name="グループ化 6"/>
            <xdr:cNvGrpSpPr/>
          </xdr:nvGrpSpPr>
          <xdr:grpSpPr>
            <a:xfrm>
              <a:off x="2401736" y="3453527"/>
              <a:ext cx="2182812" cy="247650"/>
              <a:chOff x="4693711" y="3714750"/>
              <a:chExt cx="902836" cy="247650"/>
            </a:xfrm>
          </xdr:grpSpPr>
          <xdr:sp macro="" textlink="">
            <xdr:nvSpPr>
              <xdr:cNvPr id="9232" name="CheckBox1" hidden="1">
                <a:extLst>
                  <a:ext uri="{63B3BB69-23CF-44E3-9099-C40C66FF867C}">
                    <a14:compatExt spid="_x0000_s9232"/>
                  </a:ext>
                </a:extLst>
              </xdr:cNvPr>
              <xdr:cNvSpPr/>
            </xdr:nvSpPr>
            <xdr:spPr>
              <a:xfrm>
                <a:off x="4693711" y="3714750"/>
                <a:ext cx="467553" cy="247650"/>
              </a:xfrm>
              <a:prstGeom prst="rect">
                <a:avLst/>
              </a:prstGeom>
            </xdr:spPr>
          </xdr:sp>
          <xdr:sp macro="" textlink="">
            <xdr:nvSpPr>
              <xdr:cNvPr id="9233" name="CheckBox2" hidden="1">
                <a:extLst>
                  <a:ext uri="{63B3BB69-23CF-44E3-9099-C40C66FF867C}">
                    <a14:compatExt spid="_x0000_s9233"/>
                  </a:ext>
                </a:extLst>
              </xdr:cNvPr>
              <xdr:cNvSpPr/>
            </xdr:nvSpPr>
            <xdr:spPr>
              <a:xfrm>
                <a:off x="5390548" y="3714750"/>
                <a:ext cx="205999" cy="2476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49794</xdr:colOff>
          <xdr:row>14</xdr:row>
          <xdr:rowOff>149085</xdr:rowOff>
        </xdr:from>
        <xdr:to>
          <xdr:col>21</xdr:col>
          <xdr:colOff>107798</xdr:colOff>
          <xdr:row>14</xdr:row>
          <xdr:rowOff>396735</xdr:rowOff>
        </xdr:to>
        <xdr:grpSp>
          <xdr:nvGrpSpPr>
            <xdr:cNvPr id="10" name="グループ化 9"/>
            <xdr:cNvGrpSpPr/>
          </xdr:nvGrpSpPr>
          <xdr:grpSpPr>
            <a:xfrm>
              <a:off x="2401736" y="3922450"/>
              <a:ext cx="2182812" cy="247650"/>
              <a:chOff x="4693711" y="3714750"/>
              <a:chExt cx="902836" cy="247650"/>
            </a:xfrm>
          </xdr:grpSpPr>
          <xdr:sp macro="" textlink="">
            <xdr:nvSpPr>
              <xdr:cNvPr id="9234" name="CheckBox3" hidden="1">
                <a:extLst>
                  <a:ext uri="{63B3BB69-23CF-44E3-9099-C40C66FF867C}">
                    <a14:compatExt spid="_x0000_s9234"/>
                  </a:ext>
                </a:extLst>
              </xdr:cNvPr>
              <xdr:cNvSpPr/>
            </xdr:nvSpPr>
            <xdr:spPr>
              <a:xfrm>
                <a:off x="4693711" y="3714750"/>
                <a:ext cx="467553" cy="247650"/>
              </a:xfrm>
              <a:prstGeom prst="rect">
                <a:avLst/>
              </a:prstGeom>
            </xdr:spPr>
          </xdr:sp>
          <xdr:sp macro="" textlink="">
            <xdr:nvSpPr>
              <xdr:cNvPr id="9235" name="CheckBox4" hidden="1">
                <a:extLst>
                  <a:ext uri="{63B3BB69-23CF-44E3-9099-C40C66FF867C}">
                    <a14:compatExt spid="_x0000_s9235"/>
                  </a:ext>
                </a:extLst>
              </xdr:cNvPr>
              <xdr:cNvSpPr/>
            </xdr:nvSpPr>
            <xdr:spPr>
              <a:xfrm>
                <a:off x="5390548" y="3714750"/>
                <a:ext cx="205999" cy="2476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49794</xdr:colOff>
          <xdr:row>15</xdr:row>
          <xdr:rowOff>149085</xdr:rowOff>
        </xdr:from>
        <xdr:to>
          <xdr:col>21</xdr:col>
          <xdr:colOff>107798</xdr:colOff>
          <xdr:row>15</xdr:row>
          <xdr:rowOff>396735</xdr:rowOff>
        </xdr:to>
        <xdr:grpSp>
          <xdr:nvGrpSpPr>
            <xdr:cNvPr id="13" name="グループ化 12"/>
            <xdr:cNvGrpSpPr/>
          </xdr:nvGrpSpPr>
          <xdr:grpSpPr>
            <a:xfrm>
              <a:off x="2401736" y="4376720"/>
              <a:ext cx="2182812" cy="247650"/>
              <a:chOff x="4693711" y="3714750"/>
              <a:chExt cx="902836" cy="247650"/>
            </a:xfrm>
          </xdr:grpSpPr>
          <xdr:sp macro="" textlink="">
            <xdr:nvSpPr>
              <xdr:cNvPr id="9236" name="CheckBox5" hidden="1">
                <a:extLst>
                  <a:ext uri="{63B3BB69-23CF-44E3-9099-C40C66FF867C}">
                    <a14:compatExt spid="_x0000_s9236"/>
                  </a:ext>
                </a:extLst>
              </xdr:cNvPr>
              <xdr:cNvSpPr/>
            </xdr:nvSpPr>
            <xdr:spPr>
              <a:xfrm>
                <a:off x="4693711" y="3714750"/>
                <a:ext cx="467553" cy="247650"/>
              </a:xfrm>
              <a:prstGeom prst="rect">
                <a:avLst/>
              </a:prstGeom>
            </xdr:spPr>
          </xdr:sp>
          <xdr:sp macro="" textlink="">
            <xdr:nvSpPr>
              <xdr:cNvPr id="9237" name="CheckBox6" hidden="1">
                <a:extLst>
                  <a:ext uri="{63B3BB69-23CF-44E3-9099-C40C66FF867C}">
                    <a14:compatExt spid="_x0000_s9237"/>
                  </a:ext>
                </a:extLst>
              </xdr:cNvPr>
              <xdr:cNvSpPr/>
            </xdr:nvSpPr>
            <xdr:spPr>
              <a:xfrm>
                <a:off x="5390548" y="3714750"/>
                <a:ext cx="205999" cy="2476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49794</xdr:colOff>
          <xdr:row>16</xdr:row>
          <xdr:rowOff>149085</xdr:rowOff>
        </xdr:from>
        <xdr:to>
          <xdr:col>21</xdr:col>
          <xdr:colOff>107798</xdr:colOff>
          <xdr:row>16</xdr:row>
          <xdr:rowOff>396735</xdr:rowOff>
        </xdr:to>
        <xdr:grpSp>
          <xdr:nvGrpSpPr>
            <xdr:cNvPr id="16" name="グループ化 15"/>
            <xdr:cNvGrpSpPr/>
          </xdr:nvGrpSpPr>
          <xdr:grpSpPr>
            <a:xfrm>
              <a:off x="2401736" y="4845643"/>
              <a:ext cx="2182812" cy="247650"/>
              <a:chOff x="4693711" y="3714750"/>
              <a:chExt cx="902836" cy="247650"/>
            </a:xfrm>
          </xdr:grpSpPr>
          <xdr:sp macro="" textlink="">
            <xdr:nvSpPr>
              <xdr:cNvPr id="9238" name="CheckBox7" hidden="1">
                <a:extLst>
                  <a:ext uri="{63B3BB69-23CF-44E3-9099-C40C66FF867C}">
                    <a14:compatExt spid="_x0000_s9238"/>
                  </a:ext>
                </a:extLst>
              </xdr:cNvPr>
              <xdr:cNvSpPr/>
            </xdr:nvSpPr>
            <xdr:spPr>
              <a:xfrm>
                <a:off x="4693711" y="3714750"/>
                <a:ext cx="467553" cy="247650"/>
              </a:xfrm>
              <a:prstGeom prst="rect">
                <a:avLst/>
              </a:prstGeom>
            </xdr:spPr>
          </xdr:sp>
          <xdr:sp macro="" textlink="">
            <xdr:nvSpPr>
              <xdr:cNvPr id="9239" name="CheckBox8" hidden="1">
                <a:extLst>
                  <a:ext uri="{63B3BB69-23CF-44E3-9099-C40C66FF867C}">
                    <a14:compatExt spid="_x0000_s9239"/>
                  </a:ext>
                </a:extLst>
              </xdr:cNvPr>
              <xdr:cNvSpPr/>
            </xdr:nvSpPr>
            <xdr:spPr>
              <a:xfrm>
                <a:off x="5390548" y="3714750"/>
                <a:ext cx="205999" cy="2476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21</xdr:col>
          <xdr:colOff>58220</xdr:colOff>
          <xdr:row>0</xdr:row>
          <xdr:rowOff>120864</xdr:rowOff>
        </xdr:from>
        <xdr:to>
          <xdr:col>22</xdr:col>
          <xdr:colOff>27798</xdr:colOff>
          <xdr:row>3</xdr:row>
          <xdr:rowOff>35101</xdr:rowOff>
        </xdr:to>
        <xdr:grpSp>
          <xdr:nvGrpSpPr>
            <xdr:cNvPr id="19" name="グループ化 18"/>
            <xdr:cNvGrpSpPr/>
          </xdr:nvGrpSpPr>
          <xdr:grpSpPr>
            <a:xfrm>
              <a:off x="4534970" y="120864"/>
              <a:ext cx="182059" cy="375833"/>
              <a:chOff x="4681769" y="3721899"/>
              <a:chExt cx="5193" cy="67895"/>
            </a:xfrm>
          </xdr:grpSpPr>
          <xdr:sp macro="" textlink="">
            <xdr:nvSpPr>
              <xdr:cNvPr id="9240" name="CheckBox9" hidden="1">
                <a:extLst>
                  <a:ext uri="{63B3BB69-23CF-44E3-9099-C40C66FF867C}">
                    <a14:compatExt spid="_x0000_s9240"/>
                  </a:ext>
                </a:extLst>
              </xdr:cNvPr>
              <xdr:cNvSpPr/>
            </xdr:nvSpPr>
            <xdr:spPr>
              <a:xfrm>
                <a:off x="4681769" y="3721899"/>
                <a:ext cx="5193" cy="45170"/>
              </a:xfrm>
              <a:prstGeom prst="rect">
                <a:avLst/>
              </a:prstGeom>
            </xdr:spPr>
          </xdr:sp>
          <xdr:sp macro="" textlink="">
            <xdr:nvSpPr>
              <xdr:cNvPr id="9241" name="CheckBox10" hidden="1">
                <a:extLst>
                  <a:ext uri="{63B3BB69-23CF-44E3-9099-C40C66FF867C}">
                    <a14:compatExt spid="_x0000_s9241"/>
                  </a:ext>
                </a:extLst>
              </xdr:cNvPr>
              <xdr:cNvSpPr/>
            </xdr:nvSpPr>
            <xdr:spPr>
              <a:xfrm>
                <a:off x="4682377" y="3753243"/>
                <a:ext cx="4266" cy="36551"/>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165650</xdr:colOff>
          <xdr:row>37</xdr:row>
          <xdr:rowOff>240195</xdr:rowOff>
        </xdr:from>
        <xdr:to>
          <xdr:col>14</xdr:col>
          <xdr:colOff>8279</xdr:colOff>
          <xdr:row>39</xdr:row>
          <xdr:rowOff>15736</xdr:rowOff>
        </xdr:to>
        <xdr:grpSp>
          <xdr:nvGrpSpPr>
            <xdr:cNvPr id="22" name="グループ化 21"/>
            <xdr:cNvGrpSpPr/>
          </xdr:nvGrpSpPr>
          <xdr:grpSpPr>
            <a:xfrm>
              <a:off x="1044881" y="11062060"/>
              <a:ext cx="1952783" cy="244464"/>
              <a:chOff x="4661492" y="3714750"/>
              <a:chExt cx="1296423" cy="247650"/>
            </a:xfrm>
          </xdr:grpSpPr>
          <xdr:sp macro="" textlink="">
            <xdr:nvSpPr>
              <xdr:cNvPr id="9242" name="CheckBox11" hidden="1">
                <a:extLst>
                  <a:ext uri="{63B3BB69-23CF-44E3-9099-C40C66FF867C}">
                    <a14:compatExt spid="_x0000_s9242"/>
                  </a:ext>
                </a:extLst>
              </xdr:cNvPr>
              <xdr:cNvSpPr/>
            </xdr:nvSpPr>
            <xdr:spPr>
              <a:xfrm>
                <a:off x="4661492" y="3714750"/>
                <a:ext cx="467553" cy="247650"/>
              </a:xfrm>
              <a:prstGeom prst="rect">
                <a:avLst/>
              </a:prstGeom>
            </xdr:spPr>
          </xdr:sp>
          <xdr:sp macro="" textlink="">
            <xdr:nvSpPr>
              <xdr:cNvPr id="9243" name="CheckBox12" hidden="1">
                <a:extLst>
                  <a:ext uri="{63B3BB69-23CF-44E3-9099-C40C66FF867C}">
                    <a14:compatExt spid="_x0000_s9243"/>
                  </a:ext>
                </a:extLst>
              </xdr:cNvPr>
              <xdr:cNvSpPr/>
            </xdr:nvSpPr>
            <xdr:spPr>
              <a:xfrm>
                <a:off x="5361981" y="3714750"/>
                <a:ext cx="595934" cy="247650"/>
              </a:xfrm>
              <a:prstGeom prst="rect">
                <a:avLst/>
              </a:prstGeom>
            </xdr:spPr>
          </xdr:sp>
        </xdr:grpSp>
        <xdr:clientData/>
      </xdr:twoCellAnchor>
    </mc:Choice>
    <mc:Fallback/>
  </mc:AlternateContent>
  <xdr:twoCellAnchor>
    <xdr:from>
      <xdr:col>2</xdr:col>
      <xdr:colOff>19049</xdr:colOff>
      <xdr:row>60</xdr:row>
      <xdr:rowOff>10886</xdr:rowOff>
    </xdr:from>
    <xdr:to>
      <xdr:col>3</xdr:col>
      <xdr:colOff>78449</xdr:colOff>
      <xdr:row>61</xdr:row>
      <xdr:rowOff>938</xdr:rowOff>
    </xdr:to>
    <xdr:sp macro="" textlink="">
      <xdr:nvSpPr>
        <xdr:cNvPr id="25" name="正方形/長方形 24"/>
        <xdr:cNvSpPr/>
      </xdr:nvSpPr>
      <xdr:spPr>
        <a:xfrm>
          <a:off x="439463" y="17497472"/>
          <a:ext cx="289314" cy="121432"/>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37443</xdr:colOff>
      <xdr:row>60</xdr:row>
      <xdr:rowOff>5443</xdr:rowOff>
    </xdr:from>
    <xdr:to>
      <xdr:col>7</xdr:col>
      <xdr:colOff>96843</xdr:colOff>
      <xdr:row>60</xdr:row>
      <xdr:rowOff>131567</xdr:rowOff>
    </xdr:to>
    <xdr:sp macro="" textlink="">
      <xdr:nvSpPr>
        <xdr:cNvPr id="26" name="正方形/長方形 25"/>
        <xdr:cNvSpPr/>
      </xdr:nvSpPr>
      <xdr:spPr>
        <a:xfrm>
          <a:off x="1377512" y="17492029"/>
          <a:ext cx="289314" cy="126124"/>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12010</xdr:colOff>
      <xdr:row>60</xdr:row>
      <xdr:rowOff>10885</xdr:rowOff>
    </xdr:from>
    <xdr:to>
      <xdr:col>12</xdr:col>
      <xdr:colOff>93391</xdr:colOff>
      <xdr:row>61</xdr:row>
      <xdr:rowOff>937</xdr:rowOff>
    </xdr:to>
    <xdr:sp macro="" textlink="">
      <xdr:nvSpPr>
        <xdr:cNvPr id="27" name="正方形/長方形 26"/>
        <xdr:cNvSpPr/>
      </xdr:nvSpPr>
      <xdr:spPr>
        <a:xfrm>
          <a:off x="2363952" y="17426981"/>
          <a:ext cx="293862" cy="121937"/>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19049</xdr:colOff>
      <xdr:row>26</xdr:row>
      <xdr:rowOff>5255</xdr:rowOff>
    </xdr:from>
    <xdr:to>
      <xdr:col>4</xdr:col>
      <xdr:colOff>65849</xdr:colOff>
      <xdr:row>26</xdr:row>
      <xdr:rowOff>131379</xdr:rowOff>
    </xdr:to>
    <xdr:sp macro="" textlink="">
      <xdr:nvSpPr>
        <xdr:cNvPr id="2" name="正方形/長方形 1"/>
        <xdr:cNvSpPr/>
      </xdr:nvSpPr>
      <xdr:spPr>
        <a:xfrm>
          <a:off x="438149" y="8415830"/>
          <a:ext cx="504000" cy="126124"/>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5769</xdr:colOff>
      <xdr:row>26</xdr:row>
      <xdr:rowOff>5013</xdr:rowOff>
    </xdr:from>
    <xdr:to>
      <xdr:col>12</xdr:col>
      <xdr:colOff>47562</xdr:colOff>
      <xdr:row>26</xdr:row>
      <xdr:rowOff>131137</xdr:rowOff>
    </xdr:to>
    <xdr:sp macro="" textlink="">
      <xdr:nvSpPr>
        <xdr:cNvPr id="3" name="正方形/長方形 2"/>
        <xdr:cNvSpPr/>
      </xdr:nvSpPr>
      <xdr:spPr>
        <a:xfrm>
          <a:off x="2367969" y="8415588"/>
          <a:ext cx="251343" cy="126124"/>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xdr:from>
          <xdr:col>11</xdr:col>
          <xdr:colOff>49794</xdr:colOff>
          <xdr:row>13</xdr:row>
          <xdr:rowOff>149085</xdr:rowOff>
        </xdr:from>
        <xdr:to>
          <xdr:col>21</xdr:col>
          <xdr:colOff>107798</xdr:colOff>
          <xdr:row>13</xdr:row>
          <xdr:rowOff>396735</xdr:rowOff>
        </xdr:to>
        <xdr:grpSp>
          <xdr:nvGrpSpPr>
            <xdr:cNvPr id="4" name="グループ化 3"/>
            <xdr:cNvGrpSpPr/>
          </xdr:nvGrpSpPr>
          <xdr:grpSpPr>
            <a:xfrm>
              <a:off x="2401736" y="3453527"/>
              <a:ext cx="2182812" cy="247650"/>
              <a:chOff x="4693711" y="3714750"/>
              <a:chExt cx="902836" cy="247650"/>
            </a:xfrm>
          </xdr:grpSpPr>
          <xdr:sp macro="" textlink="">
            <xdr:nvSpPr>
              <xdr:cNvPr id="24577" name="CheckBox1" hidden="1">
                <a:extLst>
                  <a:ext uri="{63B3BB69-23CF-44E3-9099-C40C66FF867C}">
                    <a14:compatExt spid="_x0000_s24577"/>
                  </a:ext>
                </a:extLst>
              </xdr:cNvPr>
              <xdr:cNvSpPr/>
            </xdr:nvSpPr>
            <xdr:spPr>
              <a:xfrm>
                <a:off x="4693711" y="3714750"/>
                <a:ext cx="467553" cy="247650"/>
              </a:xfrm>
              <a:prstGeom prst="rect">
                <a:avLst/>
              </a:prstGeom>
            </xdr:spPr>
          </xdr:sp>
          <xdr:sp macro="" textlink="">
            <xdr:nvSpPr>
              <xdr:cNvPr id="24578" name="CheckBox2" hidden="1">
                <a:extLst>
                  <a:ext uri="{63B3BB69-23CF-44E3-9099-C40C66FF867C}">
                    <a14:compatExt spid="_x0000_s24578"/>
                  </a:ext>
                </a:extLst>
              </xdr:cNvPr>
              <xdr:cNvSpPr/>
            </xdr:nvSpPr>
            <xdr:spPr>
              <a:xfrm>
                <a:off x="5390548" y="3714750"/>
                <a:ext cx="205999" cy="2476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49794</xdr:colOff>
          <xdr:row>14</xdr:row>
          <xdr:rowOff>149085</xdr:rowOff>
        </xdr:from>
        <xdr:to>
          <xdr:col>21</xdr:col>
          <xdr:colOff>107798</xdr:colOff>
          <xdr:row>14</xdr:row>
          <xdr:rowOff>396735</xdr:rowOff>
        </xdr:to>
        <xdr:grpSp>
          <xdr:nvGrpSpPr>
            <xdr:cNvPr id="7" name="グループ化 6"/>
            <xdr:cNvGrpSpPr/>
          </xdr:nvGrpSpPr>
          <xdr:grpSpPr>
            <a:xfrm>
              <a:off x="2401736" y="3922450"/>
              <a:ext cx="2182812" cy="247650"/>
              <a:chOff x="4693711" y="3714750"/>
              <a:chExt cx="902836" cy="247650"/>
            </a:xfrm>
          </xdr:grpSpPr>
          <xdr:sp macro="" textlink="">
            <xdr:nvSpPr>
              <xdr:cNvPr id="24579" name="CheckBox3" hidden="1">
                <a:extLst>
                  <a:ext uri="{63B3BB69-23CF-44E3-9099-C40C66FF867C}">
                    <a14:compatExt spid="_x0000_s24579"/>
                  </a:ext>
                </a:extLst>
              </xdr:cNvPr>
              <xdr:cNvSpPr/>
            </xdr:nvSpPr>
            <xdr:spPr>
              <a:xfrm>
                <a:off x="4693711" y="3714750"/>
                <a:ext cx="467553" cy="247650"/>
              </a:xfrm>
              <a:prstGeom prst="rect">
                <a:avLst/>
              </a:prstGeom>
            </xdr:spPr>
          </xdr:sp>
          <xdr:sp macro="" textlink="">
            <xdr:nvSpPr>
              <xdr:cNvPr id="24580" name="CheckBox4" hidden="1">
                <a:extLst>
                  <a:ext uri="{63B3BB69-23CF-44E3-9099-C40C66FF867C}">
                    <a14:compatExt spid="_x0000_s24580"/>
                  </a:ext>
                </a:extLst>
              </xdr:cNvPr>
              <xdr:cNvSpPr/>
            </xdr:nvSpPr>
            <xdr:spPr>
              <a:xfrm>
                <a:off x="5390548" y="3714750"/>
                <a:ext cx="205999" cy="2476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49794</xdr:colOff>
          <xdr:row>15</xdr:row>
          <xdr:rowOff>149085</xdr:rowOff>
        </xdr:from>
        <xdr:to>
          <xdr:col>21</xdr:col>
          <xdr:colOff>107798</xdr:colOff>
          <xdr:row>15</xdr:row>
          <xdr:rowOff>396735</xdr:rowOff>
        </xdr:to>
        <xdr:grpSp>
          <xdr:nvGrpSpPr>
            <xdr:cNvPr id="10" name="グループ化 9"/>
            <xdr:cNvGrpSpPr/>
          </xdr:nvGrpSpPr>
          <xdr:grpSpPr>
            <a:xfrm>
              <a:off x="2401736" y="4376720"/>
              <a:ext cx="2182812" cy="247650"/>
              <a:chOff x="4693711" y="3714750"/>
              <a:chExt cx="902836" cy="247650"/>
            </a:xfrm>
          </xdr:grpSpPr>
          <xdr:sp macro="" textlink="">
            <xdr:nvSpPr>
              <xdr:cNvPr id="24581" name="CheckBox5" hidden="1">
                <a:extLst>
                  <a:ext uri="{63B3BB69-23CF-44E3-9099-C40C66FF867C}">
                    <a14:compatExt spid="_x0000_s24581"/>
                  </a:ext>
                </a:extLst>
              </xdr:cNvPr>
              <xdr:cNvSpPr/>
            </xdr:nvSpPr>
            <xdr:spPr>
              <a:xfrm>
                <a:off x="4693711" y="3714750"/>
                <a:ext cx="467553" cy="247650"/>
              </a:xfrm>
              <a:prstGeom prst="rect">
                <a:avLst/>
              </a:prstGeom>
            </xdr:spPr>
          </xdr:sp>
          <xdr:sp macro="" textlink="">
            <xdr:nvSpPr>
              <xdr:cNvPr id="24582" name="CheckBox6" hidden="1">
                <a:extLst>
                  <a:ext uri="{63B3BB69-23CF-44E3-9099-C40C66FF867C}">
                    <a14:compatExt spid="_x0000_s24582"/>
                  </a:ext>
                </a:extLst>
              </xdr:cNvPr>
              <xdr:cNvSpPr/>
            </xdr:nvSpPr>
            <xdr:spPr>
              <a:xfrm>
                <a:off x="5390548" y="3714750"/>
                <a:ext cx="205999" cy="2476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49794</xdr:colOff>
          <xdr:row>16</xdr:row>
          <xdr:rowOff>149085</xdr:rowOff>
        </xdr:from>
        <xdr:to>
          <xdr:col>21</xdr:col>
          <xdr:colOff>107798</xdr:colOff>
          <xdr:row>16</xdr:row>
          <xdr:rowOff>396735</xdr:rowOff>
        </xdr:to>
        <xdr:grpSp>
          <xdr:nvGrpSpPr>
            <xdr:cNvPr id="13" name="グループ化 12"/>
            <xdr:cNvGrpSpPr/>
          </xdr:nvGrpSpPr>
          <xdr:grpSpPr>
            <a:xfrm>
              <a:off x="2401736" y="4845643"/>
              <a:ext cx="2182812" cy="247650"/>
              <a:chOff x="4693711" y="3714750"/>
              <a:chExt cx="902836" cy="247650"/>
            </a:xfrm>
          </xdr:grpSpPr>
          <xdr:sp macro="" textlink="">
            <xdr:nvSpPr>
              <xdr:cNvPr id="24583" name="CheckBox7" hidden="1">
                <a:extLst>
                  <a:ext uri="{63B3BB69-23CF-44E3-9099-C40C66FF867C}">
                    <a14:compatExt spid="_x0000_s24583"/>
                  </a:ext>
                </a:extLst>
              </xdr:cNvPr>
              <xdr:cNvSpPr/>
            </xdr:nvSpPr>
            <xdr:spPr>
              <a:xfrm>
                <a:off x="4693711" y="3714750"/>
                <a:ext cx="467553" cy="247650"/>
              </a:xfrm>
              <a:prstGeom prst="rect">
                <a:avLst/>
              </a:prstGeom>
            </xdr:spPr>
          </xdr:sp>
          <xdr:sp macro="" textlink="">
            <xdr:nvSpPr>
              <xdr:cNvPr id="24584" name="CheckBox8" hidden="1">
                <a:extLst>
                  <a:ext uri="{63B3BB69-23CF-44E3-9099-C40C66FF867C}">
                    <a14:compatExt spid="_x0000_s24584"/>
                  </a:ext>
                </a:extLst>
              </xdr:cNvPr>
              <xdr:cNvSpPr/>
            </xdr:nvSpPr>
            <xdr:spPr>
              <a:xfrm>
                <a:off x="5390548" y="3714750"/>
                <a:ext cx="205999" cy="2476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21</xdr:col>
          <xdr:colOff>57299</xdr:colOff>
          <xdr:row>0</xdr:row>
          <xdr:rowOff>120858</xdr:rowOff>
        </xdr:from>
        <xdr:to>
          <xdr:col>22</xdr:col>
          <xdr:colOff>27964</xdr:colOff>
          <xdr:row>3</xdr:row>
          <xdr:rowOff>38095</xdr:rowOff>
        </xdr:to>
        <xdr:grpSp>
          <xdr:nvGrpSpPr>
            <xdr:cNvPr id="16" name="グループ化 15"/>
            <xdr:cNvGrpSpPr/>
          </xdr:nvGrpSpPr>
          <xdr:grpSpPr>
            <a:xfrm>
              <a:off x="4534049" y="120858"/>
              <a:ext cx="183146" cy="378833"/>
              <a:chOff x="4681803" y="3721919"/>
              <a:chExt cx="5193" cy="68456"/>
            </a:xfrm>
          </xdr:grpSpPr>
          <xdr:sp macro="" textlink="">
            <xdr:nvSpPr>
              <xdr:cNvPr id="24585" name="CheckBox9" hidden="1">
                <a:extLst>
                  <a:ext uri="{63B3BB69-23CF-44E3-9099-C40C66FF867C}">
                    <a14:compatExt spid="_x0000_s24585"/>
                  </a:ext>
                </a:extLst>
              </xdr:cNvPr>
              <xdr:cNvSpPr/>
            </xdr:nvSpPr>
            <xdr:spPr>
              <a:xfrm>
                <a:off x="4681803" y="3721919"/>
                <a:ext cx="5193" cy="45170"/>
              </a:xfrm>
              <a:prstGeom prst="rect">
                <a:avLst/>
              </a:prstGeom>
            </xdr:spPr>
          </xdr:sp>
          <xdr:sp macro="" textlink="">
            <xdr:nvSpPr>
              <xdr:cNvPr id="24586" name="CheckBox10" hidden="1">
                <a:extLst>
                  <a:ext uri="{63B3BB69-23CF-44E3-9099-C40C66FF867C}">
                    <a14:compatExt spid="_x0000_s24586"/>
                  </a:ext>
                </a:extLst>
              </xdr:cNvPr>
              <xdr:cNvSpPr/>
            </xdr:nvSpPr>
            <xdr:spPr>
              <a:xfrm>
                <a:off x="4681836" y="3753709"/>
                <a:ext cx="4431" cy="36666"/>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165650</xdr:colOff>
          <xdr:row>38</xdr:row>
          <xdr:rowOff>2070</xdr:rowOff>
        </xdr:from>
        <xdr:to>
          <xdr:col>14</xdr:col>
          <xdr:colOff>8279</xdr:colOff>
          <xdr:row>39</xdr:row>
          <xdr:rowOff>15736</xdr:rowOff>
        </xdr:to>
        <xdr:grpSp>
          <xdr:nvGrpSpPr>
            <xdr:cNvPr id="19" name="グループ化 18"/>
            <xdr:cNvGrpSpPr/>
          </xdr:nvGrpSpPr>
          <xdr:grpSpPr>
            <a:xfrm>
              <a:off x="1044881" y="11065724"/>
              <a:ext cx="1952783" cy="240800"/>
              <a:chOff x="4661756" y="3714750"/>
              <a:chExt cx="1296423" cy="247650"/>
            </a:xfrm>
          </xdr:grpSpPr>
          <xdr:sp macro="" textlink="">
            <xdr:nvSpPr>
              <xdr:cNvPr id="24587" name="CheckBox11" hidden="1">
                <a:extLst>
                  <a:ext uri="{63B3BB69-23CF-44E3-9099-C40C66FF867C}">
                    <a14:compatExt spid="_x0000_s24587"/>
                  </a:ext>
                </a:extLst>
              </xdr:cNvPr>
              <xdr:cNvSpPr/>
            </xdr:nvSpPr>
            <xdr:spPr>
              <a:xfrm>
                <a:off x="4661756" y="3714750"/>
                <a:ext cx="467553" cy="247650"/>
              </a:xfrm>
              <a:prstGeom prst="rect">
                <a:avLst/>
              </a:prstGeom>
            </xdr:spPr>
          </xdr:sp>
          <xdr:sp macro="" textlink="">
            <xdr:nvSpPr>
              <xdr:cNvPr id="24588" name="CheckBox12" hidden="1">
                <a:extLst>
                  <a:ext uri="{63B3BB69-23CF-44E3-9099-C40C66FF867C}">
                    <a14:compatExt spid="_x0000_s24588"/>
                  </a:ext>
                </a:extLst>
              </xdr:cNvPr>
              <xdr:cNvSpPr/>
            </xdr:nvSpPr>
            <xdr:spPr>
              <a:xfrm>
                <a:off x="5362245" y="3714750"/>
                <a:ext cx="595934" cy="247650"/>
              </a:xfrm>
              <a:prstGeom prst="rect">
                <a:avLst/>
              </a:prstGeom>
            </xdr:spPr>
          </xdr:sp>
        </xdr:grpSp>
        <xdr:clientData/>
      </xdr:twoCellAnchor>
    </mc:Choice>
    <mc:Fallback/>
  </mc:AlternateContent>
  <xdr:twoCellAnchor>
    <xdr:from>
      <xdr:col>2</xdr:col>
      <xdr:colOff>19049</xdr:colOff>
      <xdr:row>60</xdr:row>
      <xdr:rowOff>10886</xdr:rowOff>
    </xdr:from>
    <xdr:to>
      <xdr:col>3</xdr:col>
      <xdr:colOff>78449</xdr:colOff>
      <xdr:row>61</xdr:row>
      <xdr:rowOff>938</xdr:rowOff>
    </xdr:to>
    <xdr:sp macro="" textlink="">
      <xdr:nvSpPr>
        <xdr:cNvPr id="22" name="正方形/長方形 21"/>
        <xdr:cNvSpPr/>
      </xdr:nvSpPr>
      <xdr:spPr>
        <a:xfrm>
          <a:off x="438149" y="17374961"/>
          <a:ext cx="288000" cy="123402"/>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37443</xdr:colOff>
      <xdr:row>60</xdr:row>
      <xdr:rowOff>5443</xdr:rowOff>
    </xdr:from>
    <xdr:to>
      <xdr:col>7</xdr:col>
      <xdr:colOff>96843</xdr:colOff>
      <xdr:row>60</xdr:row>
      <xdr:rowOff>131567</xdr:rowOff>
    </xdr:to>
    <xdr:sp macro="" textlink="">
      <xdr:nvSpPr>
        <xdr:cNvPr id="23" name="正方形/長方形 22"/>
        <xdr:cNvSpPr/>
      </xdr:nvSpPr>
      <xdr:spPr>
        <a:xfrm>
          <a:off x="1370943" y="17369518"/>
          <a:ext cx="288000" cy="126124"/>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143898</xdr:colOff>
      <xdr:row>60</xdr:row>
      <xdr:rowOff>10885</xdr:rowOff>
    </xdr:from>
    <xdr:to>
      <xdr:col>14</xdr:col>
      <xdr:colOff>12798</xdr:colOff>
      <xdr:row>61</xdr:row>
      <xdr:rowOff>937</xdr:rowOff>
    </xdr:to>
    <xdr:sp macro="" textlink="">
      <xdr:nvSpPr>
        <xdr:cNvPr id="24" name="正方形/長方形 23"/>
        <xdr:cNvSpPr/>
      </xdr:nvSpPr>
      <xdr:spPr>
        <a:xfrm>
          <a:off x="2715648" y="17374960"/>
          <a:ext cx="288000" cy="123402"/>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ftg-k@fudotetra.co.jp" TargetMode="External"/></Relationships>
</file>

<file path=xl/worksheets/_rels/sheet2.xml.rels><?xml version="1.0" encoding="UTF-8" standalone="yes"?>
<Relationships xmlns="http://schemas.openxmlformats.org/package/2006/relationships"><Relationship Id="rId26" Type="http://schemas.openxmlformats.org/officeDocument/2006/relationships/image" Target="../media/image13.emf"/><Relationship Id="rId21" Type="http://schemas.openxmlformats.org/officeDocument/2006/relationships/control" Target="../activeX/activeX10.xml"/><Relationship Id="rId34" Type="http://schemas.openxmlformats.org/officeDocument/2006/relationships/image" Target="../media/image17.emf"/><Relationship Id="rId42" Type="http://schemas.openxmlformats.org/officeDocument/2006/relationships/image" Target="../media/image21.emf"/><Relationship Id="rId47" Type="http://schemas.openxmlformats.org/officeDocument/2006/relationships/control" Target="../activeX/activeX23.xml"/><Relationship Id="rId50" Type="http://schemas.openxmlformats.org/officeDocument/2006/relationships/image" Target="../media/image25.emf"/><Relationship Id="rId55" Type="http://schemas.openxmlformats.org/officeDocument/2006/relationships/control" Target="../activeX/activeX27.xml"/><Relationship Id="rId63" Type="http://schemas.openxmlformats.org/officeDocument/2006/relationships/control" Target="../activeX/activeX31.xml"/><Relationship Id="rId7" Type="http://schemas.openxmlformats.org/officeDocument/2006/relationships/control" Target="../activeX/activeX3.xml"/><Relationship Id="rId2" Type="http://schemas.openxmlformats.org/officeDocument/2006/relationships/drawing" Target="../drawings/drawing2.xml"/><Relationship Id="rId16" Type="http://schemas.openxmlformats.org/officeDocument/2006/relationships/image" Target="../media/image8.emf"/><Relationship Id="rId29" Type="http://schemas.openxmlformats.org/officeDocument/2006/relationships/control" Target="../activeX/activeX14.xml"/><Relationship Id="rId11" Type="http://schemas.openxmlformats.org/officeDocument/2006/relationships/control" Target="../activeX/activeX5.xml"/><Relationship Id="rId24" Type="http://schemas.openxmlformats.org/officeDocument/2006/relationships/image" Target="../media/image12.emf"/><Relationship Id="rId32" Type="http://schemas.openxmlformats.org/officeDocument/2006/relationships/image" Target="../media/image16.emf"/><Relationship Id="rId37" Type="http://schemas.openxmlformats.org/officeDocument/2006/relationships/control" Target="../activeX/activeX18.xml"/><Relationship Id="rId40" Type="http://schemas.openxmlformats.org/officeDocument/2006/relationships/image" Target="../media/image20.emf"/><Relationship Id="rId45" Type="http://schemas.openxmlformats.org/officeDocument/2006/relationships/control" Target="../activeX/activeX22.xml"/><Relationship Id="rId53" Type="http://schemas.openxmlformats.org/officeDocument/2006/relationships/control" Target="../activeX/activeX26.xml"/><Relationship Id="rId58" Type="http://schemas.openxmlformats.org/officeDocument/2006/relationships/image" Target="../media/image29.emf"/><Relationship Id="rId5" Type="http://schemas.openxmlformats.org/officeDocument/2006/relationships/image" Target="../media/image3.emf"/><Relationship Id="rId61" Type="http://schemas.openxmlformats.org/officeDocument/2006/relationships/control" Target="../activeX/activeX30.xml"/><Relationship Id="rId19" Type="http://schemas.openxmlformats.org/officeDocument/2006/relationships/control" Target="../activeX/activeX9.xml"/><Relationship Id="rId14" Type="http://schemas.openxmlformats.org/officeDocument/2006/relationships/image" Target="../media/image7.emf"/><Relationship Id="rId22" Type="http://schemas.openxmlformats.org/officeDocument/2006/relationships/image" Target="../media/image11.emf"/><Relationship Id="rId27" Type="http://schemas.openxmlformats.org/officeDocument/2006/relationships/control" Target="../activeX/activeX13.xml"/><Relationship Id="rId30" Type="http://schemas.openxmlformats.org/officeDocument/2006/relationships/image" Target="../media/image15.emf"/><Relationship Id="rId35" Type="http://schemas.openxmlformats.org/officeDocument/2006/relationships/control" Target="../activeX/activeX17.xml"/><Relationship Id="rId43" Type="http://schemas.openxmlformats.org/officeDocument/2006/relationships/control" Target="../activeX/activeX21.xml"/><Relationship Id="rId48" Type="http://schemas.openxmlformats.org/officeDocument/2006/relationships/image" Target="../media/image24.emf"/><Relationship Id="rId56" Type="http://schemas.openxmlformats.org/officeDocument/2006/relationships/image" Target="../media/image28.emf"/><Relationship Id="rId64" Type="http://schemas.openxmlformats.org/officeDocument/2006/relationships/image" Target="../media/image32.emf"/><Relationship Id="rId8" Type="http://schemas.openxmlformats.org/officeDocument/2006/relationships/image" Target="../media/image4.emf"/><Relationship Id="rId51" Type="http://schemas.openxmlformats.org/officeDocument/2006/relationships/control" Target="../activeX/activeX25.xml"/><Relationship Id="rId3" Type="http://schemas.openxmlformats.org/officeDocument/2006/relationships/vmlDrawing" Target="../drawings/vmlDrawing1.vml"/><Relationship Id="rId12" Type="http://schemas.openxmlformats.org/officeDocument/2006/relationships/image" Target="../media/image6.emf"/><Relationship Id="rId17" Type="http://schemas.openxmlformats.org/officeDocument/2006/relationships/control" Target="../activeX/activeX8.xml"/><Relationship Id="rId25" Type="http://schemas.openxmlformats.org/officeDocument/2006/relationships/control" Target="../activeX/activeX12.xml"/><Relationship Id="rId33" Type="http://schemas.openxmlformats.org/officeDocument/2006/relationships/control" Target="../activeX/activeX16.xml"/><Relationship Id="rId38" Type="http://schemas.openxmlformats.org/officeDocument/2006/relationships/image" Target="../media/image19.emf"/><Relationship Id="rId46" Type="http://schemas.openxmlformats.org/officeDocument/2006/relationships/image" Target="../media/image23.emf"/><Relationship Id="rId59" Type="http://schemas.openxmlformats.org/officeDocument/2006/relationships/control" Target="../activeX/activeX29.xml"/><Relationship Id="rId20" Type="http://schemas.openxmlformats.org/officeDocument/2006/relationships/image" Target="../media/image10.emf"/><Relationship Id="rId41" Type="http://schemas.openxmlformats.org/officeDocument/2006/relationships/control" Target="../activeX/activeX20.xml"/><Relationship Id="rId54" Type="http://schemas.openxmlformats.org/officeDocument/2006/relationships/image" Target="../media/image27.emf"/><Relationship Id="rId62" Type="http://schemas.openxmlformats.org/officeDocument/2006/relationships/image" Target="../media/image31.emf"/><Relationship Id="rId1" Type="http://schemas.openxmlformats.org/officeDocument/2006/relationships/printerSettings" Target="../printerSettings/printerSettings2.bin"/><Relationship Id="rId6" Type="http://schemas.openxmlformats.org/officeDocument/2006/relationships/control" Target="../activeX/activeX2.xml"/><Relationship Id="rId15" Type="http://schemas.openxmlformats.org/officeDocument/2006/relationships/control" Target="../activeX/activeX7.xml"/><Relationship Id="rId23" Type="http://schemas.openxmlformats.org/officeDocument/2006/relationships/control" Target="../activeX/activeX11.xml"/><Relationship Id="rId28" Type="http://schemas.openxmlformats.org/officeDocument/2006/relationships/image" Target="../media/image14.emf"/><Relationship Id="rId36" Type="http://schemas.openxmlformats.org/officeDocument/2006/relationships/image" Target="../media/image18.emf"/><Relationship Id="rId49" Type="http://schemas.openxmlformats.org/officeDocument/2006/relationships/control" Target="../activeX/activeX24.xml"/><Relationship Id="rId57" Type="http://schemas.openxmlformats.org/officeDocument/2006/relationships/control" Target="../activeX/activeX28.xml"/><Relationship Id="rId10" Type="http://schemas.openxmlformats.org/officeDocument/2006/relationships/image" Target="../media/image5.emf"/><Relationship Id="rId31" Type="http://schemas.openxmlformats.org/officeDocument/2006/relationships/control" Target="../activeX/activeX15.xml"/><Relationship Id="rId44" Type="http://schemas.openxmlformats.org/officeDocument/2006/relationships/image" Target="../media/image22.emf"/><Relationship Id="rId52" Type="http://schemas.openxmlformats.org/officeDocument/2006/relationships/image" Target="../media/image26.emf"/><Relationship Id="rId60" Type="http://schemas.openxmlformats.org/officeDocument/2006/relationships/image" Target="../media/image30.emf"/><Relationship Id="rId65" Type="http://schemas.openxmlformats.org/officeDocument/2006/relationships/comments" Target="../comments1.xml"/><Relationship Id="rId4" Type="http://schemas.openxmlformats.org/officeDocument/2006/relationships/control" Target="../activeX/activeX1.xml"/><Relationship Id="rId9" Type="http://schemas.openxmlformats.org/officeDocument/2006/relationships/control" Target="../activeX/activeX4.xml"/><Relationship Id="rId13" Type="http://schemas.openxmlformats.org/officeDocument/2006/relationships/control" Target="../activeX/activeX6.xml"/><Relationship Id="rId18" Type="http://schemas.openxmlformats.org/officeDocument/2006/relationships/image" Target="../media/image9.emf"/><Relationship Id="rId39" Type="http://schemas.openxmlformats.org/officeDocument/2006/relationships/control" Target="../activeX/activeX19.xml"/></Relationships>
</file>

<file path=xl/worksheets/_rels/sheet3.xml.rels><?xml version="1.0" encoding="UTF-8" standalone="yes"?>
<Relationships xmlns="http://schemas.openxmlformats.org/package/2006/relationships"><Relationship Id="rId26" Type="http://schemas.openxmlformats.org/officeDocument/2006/relationships/control" Target="../activeX/activeX44.xml"/><Relationship Id="rId21" Type="http://schemas.openxmlformats.org/officeDocument/2006/relationships/image" Target="../media/image39.emf"/><Relationship Id="rId42" Type="http://schemas.openxmlformats.org/officeDocument/2006/relationships/control" Target="../activeX/activeX52.xml"/><Relationship Id="rId47" Type="http://schemas.openxmlformats.org/officeDocument/2006/relationships/image" Target="../media/image52.emf"/><Relationship Id="rId63" Type="http://schemas.openxmlformats.org/officeDocument/2006/relationships/image" Target="../media/image58.emf"/><Relationship Id="rId68" Type="http://schemas.openxmlformats.org/officeDocument/2006/relationships/control" Target="../activeX/activeX65.xml"/><Relationship Id="rId7" Type="http://schemas.openxmlformats.org/officeDocument/2006/relationships/control" Target="../activeX/activeX34.xml"/><Relationship Id="rId71" Type="http://schemas.openxmlformats.org/officeDocument/2006/relationships/image" Target="../media/image62.emf"/><Relationship Id="rId2" Type="http://schemas.openxmlformats.org/officeDocument/2006/relationships/drawing" Target="../drawings/drawing3.xml"/><Relationship Id="rId16" Type="http://schemas.openxmlformats.org/officeDocument/2006/relationships/control" Target="../activeX/activeX39.xml"/><Relationship Id="rId29" Type="http://schemas.openxmlformats.org/officeDocument/2006/relationships/image" Target="../media/image43.emf"/><Relationship Id="rId11" Type="http://schemas.openxmlformats.org/officeDocument/2006/relationships/image" Target="../media/image34.emf"/><Relationship Id="rId24" Type="http://schemas.openxmlformats.org/officeDocument/2006/relationships/control" Target="../activeX/activeX43.xml"/><Relationship Id="rId32" Type="http://schemas.openxmlformats.org/officeDocument/2006/relationships/control" Target="../activeX/activeX47.xml"/><Relationship Id="rId37" Type="http://schemas.openxmlformats.org/officeDocument/2006/relationships/image" Target="../media/image47.emf"/><Relationship Id="rId40" Type="http://schemas.openxmlformats.org/officeDocument/2006/relationships/control" Target="../activeX/activeX51.xml"/><Relationship Id="rId45" Type="http://schemas.openxmlformats.org/officeDocument/2006/relationships/image" Target="../media/image51.emf"/><Relationship Id="rId53" Type="http://schemas.openxmlformats.org/officeDocument/2006/relationships/image" Target="../media/image29.emf"/><Relationship Id="rId58" Type="http://schemas.openxmlformats.org/officeDocument/2006/relationships/control" Target="../activeX/activeX60.xml"/><Relationship Id="rId66" Type="http://schemas.openxmlformats.org/officeDocument/2006/relationships/control" Target="../activeX/activeX64.xml"/><Relationship Id="rId5" Type="http://schemas.openxmlformats.org/officeDocument/2006/relationships/image" Target="../media/image3.emf"/><Relationship Id="rId61" Type="http://schemas.openxmlformats.org/officeDocument/2006/relationships/image" Target="../media/image57.emf"/><Relationship Id="rId19" Type="http://schemas.openxmlformats.org/officeDocument/2006/relationships/image" Target="../media/image38.emf"/><Relationship Id="rId14" Type="http://schemas.openxmlformats.org/officeDocument/2006/relationships/control" Target="../activeX/activeX38.xml"/><Relationship Id="rId22" Type="http://schemas.openxmlformats.org/officeDocument/2006/relationships/control" Target="../activeX/activeX42.xml"/><Relationship Id="rId27" Type="http://schemas.openxmlformats.org/officeDocument/2006/relationships/image" Target="../media/image42.emf"/><Relationship Id="rId30" Type="http://schemas.openxmlformats.org/officeDocument/2006/relationships/control" Target="../activeX/activeX46.xml"/><Relationship Id="rId35" Type="http://schemas.openxmlformats.org/officeDocument/2006/relationships/image" Target="../media/image46.emf"/><Relationship Id="rId43" Type="http://schemas.openxmlformats.org/officeDocument/2006/relationships/image" Target="../media/image50.emf"/><Relationship Id="rId48" Type="http://schemas.openxmlformats.org/officeDocument/2006/relationships/control" Target="../activeX/activeX55.xml"/><Relationship Id="rId56" Type="http://schemas.openxmlformats.org/officeDocument/2006/relationships/control" Target="../activeX/activeX59.xml"/><Relationship Id="rId64" Type="http://schemas.openxmlformats.org/officeDocument/2006/relationships/control" Target="../activeX/activeX63.xml"/><Relationship Id="rId69" Type="http://schemas.openxmlformats.org/officeDocument/2006/relationships/image" Target="../media/image61.emf"/><Relationship Id="rId8" Type="http://schemas.openxmlformats.org/officeDocument/2006/relationships/control" Target="../activeX/activeX35.xml"/><Relationship Id="rId51" Type="http://schemas.openxmlformats.org/officeDocument/2006/relationships/image" Target="../media/image54.emf"/><Relationship Id="rId72" Type="http://schemas.openxmlformats.org/officeDocument/2006/relationships/comments" Target="../comments2.xml"/><Relationship Id="rId3" Type="http://schemas.openxmlformats.org/officeDocument/2006/relationships/vmlDrawing" Target="../drawings/vmlDrawing2.vml"/><Relationship Id="rId12" Type="http://schemas.openxmlformats.org/officeDocument/2006/relationships/control" Target="../activeX/activeX37.xml"/><Relationship Id="rId17" Type="http://schemas.openxmlformats.org/officeDocument/2006/relationships/image" Target="../media/image37.emf"/><Relationship Id="rId25" Type="http://schemas.openxmlformats.org/officeDocument/2006/relationships/image" Target="../media/image41.emf"/><Relationship Id="rId33" Type="http://schemas.openxmlformats.org/officeDocument/2006/relationships/image" Target="../media/image45.emf"/><Relationship Id="rId38" Type="http://schemas.openxmlformats.org/officeDocument/2006/relationships/control" Target="../activeX/activeX50.xml"/><Relationship Id="rId46" Type="http://schemas.openxmlformats.org/officeDocument/2006/relationships/control" Target="../activeX/activeX54.xml"/><Relationship Id="rId59" Type="http://schemas.openxmlformats.org/officeDocument/2006/relationships/image" Target="../media/image56.emf"/><Relationship Id="rId67" Type="http://schemas.openxmlformats.org/officeDocument/2006/relationships/image" Target="../media/image60.emf"/><Relationship Id="rId20" Type="http://schemas.openxmlformats.org/officeDocument/2006/relationships/control" Target="../activeX/activeX41.xml"/><Relationship Id="rId41" Type="http://schemas.openxmlformats.org/officeDocument/2006/relationships/image" Target="../media/image49.emf"/><Relationship Id="rId54" Type="http://schemas.openxmlformats.org/officeDocument/2006/relationships/control" Target="../activeX/activeX58.xml"/><Relationship Id="rId62" Type="http://schemas.openxmlformats.org/officeDocument/2006/relationships/control" Target="../activeX/activeX62.xml"/><Relationship Id="rId70" Type="http://schemas.openxmlformats.org/officeDocument/2006/relationships/control" Target="../activeX/activeX66.xml"/><Relationship Id="rId1" Type="http://schemas.openxmlformats.org/officeDocument/2006/relationships/printerSettings" Target="../printerSettings/printerSettings3.bin"/><Relationship Id="rId6" Type="http://schemas.openxmlformats.org/officeDocument/2006/relationships/control" Target="../activeX/activeX33.xml"/><Relationship Id="rId15" Type="http://schemas.openxmlformats.org/officeDocument/2006/relationships/image" Target="../media/image36.emf"/><Relationship Id="rId23" Type="http://schemas.openxmlformats.org/officeDocument/2006/relationships/image" Target="../media/image40.emf"/><Relationship Id="rId28" Type="http://schemas.openxmlformats.org/officeDocument/2006/relationships/control" Target="../activeX/activeX45.xml"/><Relationship Id="rId36" Type="http://schemas.openxmlformats.org/officeDocument/2006/relationships/control" Target="../activeX/activeX49.xml"/><Relationship Id="rId49" Type="http://schemas.openxmlformats.org/officeDocument/2006/relationships/image" Target="../media/image53.emf"/><Relationship Id="rId57" Type="http://schemas.openxmlformats.org/officeDocument/2006/relationships/image" Target="../media/image55.emf"/><Relationship Id="rId10" Type="http://schemas.openxmlformats.org/officeDocument/2006/relationships/control" Target="../activeX/activeX36.xml"/><Relationship Id="rId31" Type="http://schemas.openxmlformats.org/officeDocument/2006/relationships/image" Target="../media/image44.emf"/><Relationship Id="rId44" Type="http://schemas.openxmlformats.org/officeDocument/2006/relationships/control" Target="../activeX/activeX53.xml"/><Relationship Id="rId52" Type="http://schemas.openxmlformats.org/officeDocument/2006/relationships/control" Target="../activeX/activeX57.xml"/><Relationship Id="rId60" Type="http://schemas.openxmlformats.org/officeDocument/2006/relationships/control" Target="../activeX/activeX61.xml"/><Relationship Id="rId65" Type="http://schemas.openxmlformats.org/officeDocument/2006/relationships/image" Target="../media/image59.emf"/><Relationship Id="rId4" Type="http://schemas.openxmlformats.org/officeDocument/2006/relationships/control" Target="../activeX/activeX32.xml"/><Relationship Id="rId9" Type="http://schemas.openxmlformats.org/officeDocument/2006/relationships/image" Target="../media/image33.emf"/><Relationship Id="rId13" Type="http://schemas.openxmlformats.org/officeDocument/2006/relationships/image" Target="../media/image35.emf"/><Relationship Id="rId18" Type="http://schemas.openxmlformats.org/officeDocument/2006/relationships/control" Target="../activeX/activeX40.xml"/><Relationship Id="rId39" Type="http://schemas.openxmlformats.org/officeDocument/2006/relationships/image" Target="../media/image48.emf"/><Relationship Id="rId34" Type="http://schemas.openxmlformats.org/officeDocument/2006/relationships/control" Target="../activeX/activeX48.xml"/><Relationship Id="rId50" Type="http://schemas.openxmlformats.org/officeDocument/2006/relationships/control" Target="../activeX/activeX56.xml"/><Relationship Id="rId55" Type="http://schemas.openxmlformats.org/officeDocument/2006/relationships/image" Target="../media/image30.emf"/></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7.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8" Type="http://schemas.openxmlformats.org/officeDocument/2006/relationships/control" Target="../activeX/activeX69.xml"/><Relationship Id="rId13" Type="http://schemas.openxmlformats.org/officeDocument/2006/relationships/image" Target="../media/image67.emf"/><Relationship Id="rId18" Type="http://schemas.openxmlformats.org/officeDocument/2006/relationships/control" Target="../activeX/activeX74.xml"/><Relationship Id="rId26" Type="http://schemas.openxmlformats.org/officeDocument/2006/relationships/control" Target="../activeX/activeX78.xml"/><Relationship Id="rId3" Type="http://schemas.openxmlformats.org/officeDocument/2006/relationships/vmlDrawing" Target="../drawings/vmlDrawing5.vml"/><Relationship Id="rId21" Type="http://schemas.openxmlformats.org/officeDocument/2006/relationships/image" Target="../media/image71.emf"/><Relationship Id="rId7" Type="http://schemas.openxmlformats.org/officeDocument/2006/relationships/image" Target="../media/image64.emf"/><Relationship Id="rId12" Type="http://schemas.openxmlformats.org/officeDocument/2006/relationships/control" Target="../activeX/activeX71.xml"/><Relationship Id="rId17" Type="http://schemas.openxmlformats.org/officeDocument/2006/relationships/image" Target="../media/image69.emf"/><Relationship Id="rId25" Type="http://schemas.openxmlformats.org/officeDocument/2006/relationships/image" Target="../media/image73.emf"/><Relationship Id="rId2" Type="http://schemas.openxmlformats.org/officeDocument/2006/relationships/drawing" Target="../drawings/drawing5.xml"/><Relationship Id="rId16" Type="http://schemas.openxmlformats.org/officeDocument/2006/relationships/control" Target="../activeX/activeX73.xml"/><Relationship Id="rId20" Type="http://schemas.openxmlformats.org/officeDocument/2006/relationships/control" Target="../activeX/activeX75.xml"/><Relationship Id="rId1" Type="http://schemas.openxmlformats.org/officeDocument/2006/relationships/printerSettings" Target="../printerSettings/printerSettings8.bin"/><Relationship Id="rId6" Type="http://schemas.openxmlformats.org/officeDocument/2006/relationships/control" Target="../activeX/activeX68.xml"/><Relationship Id="rId11" Type="http://schemas.openxmlformats.org/officeDocument/2006/relationships/image" Target="../media/image66.emf"/><Relationship Id="rId24" Type="http://schemas.openxmlformats.org/officeDocument/2006/relationships/control" Target="../activeX/activeX77.xml"/><Relationship Id="rId5" Type="http://schemas.openxmlformats.org/officeDocument/2006/relationships/image" Target="../media/image63.emf"/><Relationship Id="rId15" Type="http://schemas.openxmlformats.org/officeDocument/2006/relationships/image" Target="../media/image68.emf"/><Relationship Id="rId23" Type="http://schemas.openxmlformats.org/officeDocument/2006/relationships/image" Target="../media/image72.emf"/><Relationship Id="rId28" Type="http://schemas.openxmlformats.org/officeDocument/2006/relationships/comments" Target="../comments4.xml"/><Relationship Id="rId10" Type="http://schemas.openxmlformats.org/officeDocument/2006/relationships/control" Target="../activeX/activeX70.xml"/><Relationship Id="rId19" Type="http://schemas.openxmlformats.org/officeDocument/2006/relationships/image" Target="../media/image70.emf"/><Relationship Id="rId4" Type="http://schemas.openxmlformats.org/officeDocument/2006/relationships/control" Target="../activeX/activeX67.xml"/><Relationship Id="rId9" Type="http://schemas.openxmlformats.org/officeDocument/2006/relationships/image" Target="../media/image65.emf"/><Relationship Id="rId14" Type="http://schemas.openxmlformats.org/officeDocument/2006/relationships/control" Target="../activeX/activeX72.xml"/><Relationship Id="rId22" Type="http://schemas.openxmlformats.org/officeDocument/2006/relationships/control" Target="../activeX/activeX76.xml"/><Relationship Id="rId27" Type="http://schemas.openxmlformats.org/officeDocument/2006/relationships/image" Target="../media/image74.emf"/></Relationships>
</file>

<file path=xl/worksheets/_rels/sheet9.xml.rels><?xml version="1.0" encoding="UTF-8" standalone="yes"?>
<Relationships xmlns="http://schemas.openxmlformats.org/package/2006/relationships"><Relationship Id="rId8" Type="http://schemas.openxmlformats.org/officeDocument/2006/relationships/control" Target="../activeX/activeX81.xml"/><Relationship Id="rId13" Type="http://schemas.openxmlformats.org/officeDocument/2006/relationships/image" Target="../media/image78.emf"/><Relationship Id="rId18" Type="http://schemas.openxmlformats.org/officeDocument/2006/relationships/control" Target="../activeX/activeX86.xml"/><Relationship Id="rId26" Type="http://schemas.openxmlformats.org/officeDocument/2006/relationships/control" Target="../activeX/activeX90.xml"/><Relationship Id="rId3" Type="http://schemas.openxmlformats.org/officeDocument/2006/relationships/vmlDrawing" Target="../drawings/vmlDrawing6.vml"/><Relationship Id="rId21" Type="http://schemas.openxmlformats.org/officeDocument/2006/relationships/image" Target="../media/image82.emf"/><Relationship Id="rId7" Type="http://schemas.openxmlformats.org/officeDocument/2006/relationships/image" Target="../media/image76.emf"/><Relationship Id="rId12" Type="http://schemas.openxmlformats.org/officeDocument/2006/relationships/control" Target="../activeX/activeX83.xml"/><Relationship Id="rId17" Type="http://schemas.openxmlformats.org/officeDocument/2006/relationships/image" Target="../media/image80.emf"/><Relationship Id="rId25" Type="http://schemas.openxmlformats.org/officeDocument/2006/relationships/image" Target="../media/image84.emf"/><Relationship Id="rId2" Type="http://schemas.openxmlformats.org/officeDocument/2006/relationships/drawing" Target="../drawings/drawing6.xml"/><Relationship Id="rId16" Type="http://schemas.openxmlformats.org/officeDocument/2006/relationships/control" Target="../activeX/activeX85.xml"/><Relationship Id="rId20" Type="http://schemas.openxmlformats.org/officeDocument/2006/relationships/control" Target="../activeX/activeX87.xml"/><Relationship Id="rId1" Type="http://schemas.openxmlformats.org/officeDocument/2006/relationships/printerSettings" Target="../printerSettings/printerSettings9.bin"/><Relationship Id="rId6" Type="http://schemas.openxmlformats.org/officeDocument/2006/relationships/control" Target="../activeX/activeX80.xml"/><Relationship Id="rId11" Type="http://schemas.openxmlformats.org/officeDocument/2006/relationships/image" Target="../media/image64.emf"/><Relationship Id="rId24" Type="http://schemas.openxmlformats.org/officeDocument/2006/relationships/control" Target="../activeX/activeX89.xml"/><Relationship Id="rId5" Type="http://schemas.openxmlformats.org/officeDocument/2006/relationships/image" Target="../media/image75.emf"/><Relationship Id="rId15" Type="http://schemas.openxmlformats.org/officeDocument/2006/relationships/image" Target="../media/image79.emf"/><Relationship Id="rId23" Type="http://schemas.openxmlformats.org/officeDocument/2006/relationships/image" Target="../media/image83.emf"/><Relationship Id="rId28" Type="http://schemas.openxmlformats.org/officeDocument/2006/relationships/comments" Target="../comments5.xml"/><Relationship Id="rId10" Type="http://schemas.openxmlformats.org/officeDocument/2006/relationships/control" Target="../activeX/activeX82.xml"/><Relationship Id="rId19" Type="http://schemas.openxmlformats.org/officeDocument/2006/relationships/image" Target="../media/image81.emf"/><Relationship Id="rId4" Type="http://schemas.openxmlformats.org/officeDocument/2006/relationships/control" Target="../activeX/activeX79.xml"/><Relationship Id="rId9" Type="http://schemas.openxmlformats.org/officeDocument/2006/relationships/image" Target="../media/image77.emf"/><Relationship Id="rId14" Type="http://schemas.openxmlformats.org/officeDocument/2006/relationships/control" Target="../activeX/activeX84.xml"/><Relationship Id="rId22" Type="http://schemas.openxmlformats.org/officeDocument/2006/relationships/control" Target="../activeX/activeX88.xml"/><Relationship Id="rId27" Type="http://schemas.openxmlformats.org/officeDocument/2006/relationships/image" Target="../media/image85.e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rgb="FF00B050"/>
  </sheetPr>
  <dimension ref="A1:AW161"/>
  <sheetViews>
    <sheetView tabSelected="1" view="pageBreakPreview" zoomScale="70" zoomScaleNormal="100" zoomScaleSheetLayoutView="70" workbookViewId="0">
      <selection sqref="A1:AW1"/>
    </sheetView>
  </sheetViews>
  <sheetFormatPr defaultRowHeight="15"/>
  <cols>
    <col min="1" max="49" width="1.875" style="1" customWidth="1"/>
    <col min="50" max="16384" width="9" style="1"/>
  </cols>
  <sheetData>
    <row r="1" spans="1:49" ht="24.6" customHeight="1">
      <c r="A1" s="284" t="s">
        <v>80</v>
      </c>
      <c r="B1" s="284"/>
      <c r="C1" s="284"/>
      <c r="D1" s="284"/>
      <c r="E1" s="284"/>
      <c r="F1" s="284"/>
      <c r="G1" s="284"/>
      <c r="H1" s="284"/>
      <c r="I1" s="284"/>
      <c r="J1" s="284"/>
      <c r="K1" s="284"/>
      <c r="L1" s="284"/>
      <c r="M1" s="284"/>
      <c r="N1" s="284"/>
      <c r="O1" s="284"/>
      <c r="P1" s="284"/>
      <c r="Q1" s="284"/>
      <c r="R1" s="284"/>
      <c r="S1" s="284"/>
      <c r="T1" s="284"/>
      <c r="U1" s="284"/>
      <c r="V1" s="284"/>
      <c r="W1" s="284"/>
      <c r="X1" s="284"/>
      <c r="Y1" s="284"/>
      <c r="Z1" s="284"/>
      <c r="AA1" s="284"/>
      <c r="AB1" s="284"/>
      <c r="AC1" s="284"/>
      <c r="AD1" s="284"/>
      <c r="AE1" s="284"/>
      <c r="AF1" s="284"/>
      <c r="AG1" s="284"/>
      <c r="AH1" s="284"/>
      <c r="AI1" s="284"/>
      <c r="AJ1" s="284"/>
      <c r="AK1" s="284"/>
      <c r="AL1" s="284"/>
      <c r="AM1" s="284"/>
      <c r="AN1" s="284"/>
      <c r="AO1" s="284"/>
      <c r="AP1" s="284"/>
      <c r="AQ1" s="284"/>
      <c r="AR1" s="284"/>
      <c r="AS1" s="284"/>
      <c r="AT1" s="284"/>
      <c r="AU1" s="284"/>
      <c r="AV1" s="284"/>
      <c r="AW1" s="284"/>
    </row>
    <row r="2" spans="1:49" ht="24.6"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row>
    <row r="3" spans="1:49" ht="24.6" customHeight="1">
      <c r="A3" s="2" t="s">
        <v>525</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row>
    <row r="4" spans="1:49" ht="24.6" customHeight="1">
      <c r="A4" s="176" t="s">
        <v>81</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row>
    <row r="5" spans="1:49" ht="24.6" customHeight="1">
      <c r="A5" s="176" t="s">
        <v>494</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row>
    <row r="6" spans="1:49" ht="24.6" customHeight="1">
      <c r="A6" s="250" t="s">
        <v>573</v>
      </c>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row>
    <row r="7" spans="1:49" ht="24.6" customHeight="1">
      <c r="A7" s="2" t="s">
        <v>530</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row>
    <row r="8" spans="1:49" ht="24.6" customHeight="1">
      <c r="A8" s="2" t="s">
        <v>531</v>
      </c>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row>
    <row r="9" spans="1:49" ht="24.6" customHeight="1">
      <c r="A9" s="2" t="s">
        <v>526</v>
      </c>
      <c r="B9" s="2"/>
      <c r="C9" s="2"/>
      <c r="D9" s="2"/>
      <c r="E9" s="177"/>
      <c r="F9" s="177"/>
      <c r="G9" s="177"/>
      <c r="H9" s="177"/>
      <c r="I9" s="182"/>
      <c r="J9" s="227" t="s">
        <v>558</v>
      </c>
      <c r="K9" s="177"/>
      <c r="L9" s="177"/>
      <c r="M9" s="177"/>
      <c r="N9" s="177"/>
      <c r="O9" s="177"/>
      <c r="P9" s="177"/>
      <c r="Q9" s="177"/>
      <c r="R9" s="177"/>
      <c r="S9" s="177"/>
      <c r="T9" s="177"/>
      <c r="U9" s="177"/>
      <c r="V9" s="177"/>
      <c r="W9" s="177"/>
      <c r="X9" s="177"/>
      <c r="Y9" s="177"/>
      <c r="Z9" s="177"/>
      <c r="AA9" s="177"/>
      <c r="AB9" s="177"/>
      <c r="AC9" s="177"/>
      <c r="AD9" s="177"/>
      <c r="AE9" s="177"/>
      <c r="AF9" s="177"/>
      <c r="AG9" s="177"/>
      <c r="AH9" s="177"/>
      <c r="AI9" s="177"/>
      <c r="AJ9" s="177"/>
      <c r="AK9" s="2"/>
      <c r="AL9" s="2"/>
      <c r="AM9" s="2"/>
      <c r="AN9" s="2"/>
      <c r="AO9" s="2"/>
      <c r="AP9" s="2"/>
      <c r="AQ9" s="2"/>
      <c r="AR9" s="2"/>
      <c r="AS9" s="2"/>
      <c r="AT9" s="2"/>
      <c r="AU9" s="2"/>
      <c r="AV9" s="2"/>
      <c r="AW9" s="2"/>
    </row>
    <row r="10" spans="1:49" ht="24.6" customHeight="1">
      <c r="A10" s="2" t="s">
        <v>524</v>
      </c>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row>
    <row r="11" spans="1:49" ht="24.6" customHeight="1">
      <c r="A11" s="2" t="s">
        <v>515</v>
      </c>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row>
    <row r="12" spans="1:49" ht="24.6" customHeight="1">
      <c r="A12" s="250" t="s">
        <v>574</v>
      </c>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row>
    <row r="13" spans="1:49" ht="24.6" customHeight="1">
      <c r="A13" s="2" t="s">
        <v>495</v>
      </c>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row>
    <row r="14" spans="1:49" ht="24.6" customHeight="1">
      <c r="A14" s="2" t="s">
        <v>501</v>
      </c>
      <c r="B14" s="2"/>
      <c r="C14" s="2"/>
      <c r="D14" s="2"/>
      <c r="E14" s="177"/>
      <c r="F14" s="177"/>
      <c r="G14" s="177"/>
      <c r="H14" s="177"/>
      <c r="I14" s="177"/>
      <c r="J14" s="177"/>
      <c r="K14" s="177"/>
      <c r="L14" s="177"/>
      <c r="M14" s="177"/>
      <c r="N14" s="177"/>
      <c r="O14" s="177"/>
      <c r="P14" s="177"/>
      <c r="Q14" s="177"/>
      <c r="R14" s="177"/>
      <c r="S14" s="177"/>
      <c r="T14" s="177"/>
      <c r="U14" s="177"/>
      <c r="V14" s="177"/>
      <c r="W14" s="177"/>
      <c r="X14" s="177"/>
      <c r="Y14" s="177"/>
      <c r="Z14" s="177"/>
      <c r="AA14" s="177"/>
      <c r="AB14" s="177"/>
      <c r="AC14" s="177"/>
      <c r="AD14" s="177"/>
      <c r="AE14" s="177"/>
      <c r="AF14" s="177"/>
      <c r="AG14" s="177"/>
      <c r="AH14" s="177"/>
      <c r="AI14" s="177"/>
      <c r="AJ14" s="177"/>
      <c r="AK14" s="2"/>
      <c r="AL14" s="2"/>
      <c r="AM14" s="2"/>
      <c r="AN14" s="2"/>
      <c r="AO14" s="2"/>
      <c r="AP14" s="2"/>
      <c r="AQ14" s="2"/>
      <c r="AR14" s="2"/>
      <c r="AS14" s="2"/>
      <c r="AT14" s="2"/>
      <c r="AU14" s="2"/>
      <c r="AV14" s="2"/>
      <c r="AW14" s="2"/>
    </row>
    <row r="15" spans="1:49" ht="24.6" customHeight="1">
      <c r="A15" s="2" t="s">
        <v>502</v>
      </c>
      <c r="B15" s="2"/>
      <c r="C15" s="2"/>
      <c r="D15" s="2"/>
      <c r="E15" s="177"/>
      <c r="F15" s="177"/>
      <c r="G15" s="177"/>
      <c r="H15" s="177"/>
      <c r="I15" s="177"/>
      <c r="J15" s="177"/>
      <c r="K15" s="177"/>
      <c r="L15" s="177"/>
      <c r="M15" s="177"/>
      <c r="N15" s="177"/>
      <c r="O15" s="177"/>
      <c r="P15" s="177"/>
      <c r="Q15" s="177"/>
      <c r="R15" s="177"/>
      <c r="S15" s="177"/>
      <c r="T15" s="177"/>
      <c r="U15" s="177"/>
      <c r="V15" s="177"/>
      <c r="W15" s="177"/>
      <c r="X15" s="177"/>
      <c r="Y15" s="177"/>
      <c r="Z15" s="177"/>
      <c r="AA15" s="177"/>
      <c r="AB15" s="177"/>
      <c r="AC15" s="177"/>
      <c r="AD15" s="177"/>
      <c r="AE15" s="177"/>
      <c r="AF15" s="177"/>
      <c r="AG15" s="177"/>
      <c r="AH15" s="177"/>
      <c r="AI15" s="177"/>
      <c r="AJ15" s="177"/>
      <c r="AK15" s="2"/>
      <c r="AL15" s="2"/>
      <c r="AM15" s="2"/>
      <c r="AN15" s="2"/>
      <c r="AO15" s="2"/>
      <c r="AP15" s="2"/>
      <c r="AQ15" s="2"/>
      <c r="AR15" s="2"/>
      <c r="AS15" s="2"/>
      <c r="AT15" s="2"/>
      <c r="AU15" s="2"/>
      <c r="AV15" s="2"/>
      <c r="AW15" s="2"/>
    </row>
    <row r="16" spans="1:49" ht="24.6" customHeight="1">
      <c r="A16" s="2" t="s">
        <v>503</v>
      </c>
      <c r="B16" s="2"/>
      <c r="C16" s="2"/>
      <c r="D16" s="2"/>
      <c r="E16" s="177"/>
      <c r="F16" s="177"/>
      <c r="G16" s="177"/>
      <c r="H16" s="177"/>
      <c r="I16" s="177"/>
      <c r="J16" s="177"/>
      <c r="K16" s="177"/>
      <c r="L16" s="177"/>
      <c r="M16" s="177"/>
      <c r="N16" s="177"/>
      <c r="O16" s="177"/>
      <c r="P16" s="177"/>
      <c r="Q16" s="177"/>
      <c r="R16" s="177"/>
      <c r="S16" s="177"/>
      <c r="T16" s="177"/>
      <c r="U16" s="177"/>
      <c r="V16" s="177"/>
      <c r="W16" s="177"/>
      <c r="X16" s="177"/>
      <c r="Y16" s="177"/>
      <c r="Z16" s="177"/>
      <c r="AA16" s="177"/>
      <c r="AB16" s="177"/>
      <c r="AC16" s="177"/>
      <c r="AD16" s="177"/>
      <c r="AE16" s="177"/>
      <c r="AF16" s="177"/>
      <c r="AG16" s="177"/>
      <c r="AH16" s="177"/>
      <c r="AI16" s="177"/>
      <c r="AJ16" s="177"/>
      <c r="AK16" s="2"/>
      <c r="AL16" s="2"/>
      <c r="AM16" s="2"/>
      <c r="AN16" s="2"/>
      <c r="AO16" s="2"/>
      <c r="AP16" s="2"/>
      <c r="AQ16" s="2"/>
      <c r="AR16" s="2"/>
      <c r="AS16" s="2"/>
      <c r="AT16" s="2"/>
      <c r="AU16" s="2"/>
      <c r="AV16" s="2"/>
      <c r="AW16" s="2"/>
    </row>
    <row r="17" spans="1:49" ht="24.6" customHeight="1">
      <c r="A17" s="176" t="s">
        <v>82</v>
      </c>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row>
    <row r="18" spans="1:49" ht="24.6" customHeight="1">
      <c r="A18" s="2" t="s">
        <v>504</v>
      </c>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row>
    <row r="19" spans="1:49" ht="24.6" customHeight="1">
      <c r="A19" s="176" t="s">
        <v>506</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row>
    <row r="20" spans="1:49" ht="24.6" customHeight="1">
      <c r="A20" s="2" t="s">
        <v>485</v>
      </c>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row>
    <row r="21" spans="1:49" ht="24.6" customHeight="1">
      <c r="A21" s="176" t="s">
        <v>505</v>
      </c>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row>
    <row r="22" spans="1:49" ht="24.6" customHeight="1">
      <c r="A22" s="2" t="s">
        <v>507</v>
      </c>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row>
    <row r="23" spans="1:49" ht="24.6" customHeight="1">
      <c r="A23" s="2" t="s">
        <v>486</v>
      </c>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row>
    <row r="24" spans="1:49" ht="24.6" customHeight="1">
      <c r="A24" s="2" t="s">
        <v>508</v>
      </c>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row>
    <row r="25" spans="1:49" ht="24.6" customHeight="1" thickBot="1">
      <c r="A25" s="2" t="s">
        <v>484</v>
      </c>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2"/>
    </row>
    <row r="26" spans="1:49" ht="24.6" customHeight="1">
      <c r="A26" s="242" t="s">
        <v>487</v>
      </c>
      <c r="B26" s="243"/>
      <c r="C26" s="243"/>
      <c r="D26" s="243"/>
      <c r="E26" s="243"/>
      <c r="F26" s="243"/>
      <c r="G26" s="243"/>
      <c r="H26" s="243"/>
      <c r="I26" s="243"/>
      <c r="J26" s="243"/>
      <c r="K26" s="243"/>
      <c r="L26" s="243"/>
      <c r="M26" s="243"/>
      <c r="N26" s="243"/>
      <c r="O26" s="243"/>
      <c r="P26" s="243"/>
      <c r="Q26" s="243"/>
      <c r="R26" s="243"/>
      <c r="S26" s="243"/>
      <c r="T26" s="243"/>
      <c r="U26" s="243"/>
      <c r="V26" s="243"/>
      <c r="W26" s="243"/>
      <c r="X26" s="243"/>
      <c r="Y26" s="243"/>
      <c r="Z26" s="243"/>
      <c r="AA26" s="243"/>
      <c r="AB26" s="243"/>
      <c r="AC26" s="243"/>
      <c r="AD26" s="243"/>
      <c r="AE26" s="243"/>
      <c r="AF26" s="243"/>
      <c r="AG26" s="243"/>
      <c r="AH26" s="243"/>
      <c r="AI26" s="243"/>
      <c r="AJ26" s="243"/>
      <c r="AK26" s="243"/>
      <c r="AL26" s="243"/>
      <c r="AM26" s="243"/>
      <c r="AN26" s="243"/>
      <c r="AO26" s="243"/>
      <c r="AP26" s="243"/>
      <c r="AQ26" s="243"/>
      <c r="AR26" s="243"/>
      <c r="AS26" s="243"/>
      <c r="AT26" s="243"/>
      <c r="AU26" s="244"/>
      <c r="AV26" s="2"/>
      <c r="AW26" s="2"/>
    </row>
    <row r="27" spans="1:49" ht="24.6" customHeight="1">
      <c r="A27" s="245" t="s">
        <v>575</v>
      </c>
      <c r="B27" s="241"/>
      <c r="C27" s="241"/>
      <c r="D27" s="241"/>
      <c r="E27" s="241"/>
      <c r="F27" s="241"/>
      <c r="G27" s="241"/>
      <c r="H27" s="241"/>
      <c r="I27" s="241"/>
      <c r="J27" s="241"/>
      <c r="K27" s="241"/>
      <c r="L27" s="241"/>
      <c r="M27" s="241"/>
      <c r="N27" s="241"/>
      <c r="O27" s="241"/>
      <c r="P27" s="241"/>
      <c r="Q27" s="241"/>
      <c r="R27" s="241"/>
      <c r="S27" s="241"/>
      <c r="T27" s="241"/>
      <c r="U27" s="241"/>
      <c r="V27" s="241"/>
      <c r="W27" s="241"/>
      <c r="X27" s="241"/>
      <c r="Y27" s="241"/>
      <c r="Z27" s="241"/>
      <c r="AA27" s="241"/>
      <c r="AB27" s="241"/>
      <c r="AC27" s="241"/>
      <c r="AD27" s="241"/>
      <c r="AE27" s="241"/>
      <c r="AF27" s="241"/>
      <c r="AG27" s="241"/>
      <c r="AH27" s="241"/>
      <c r="AI27" s="241"/>
      <c r="AJ27" s="241"/>
      <c r="AK27" s="241"/>
      <c r="AL27" s="241"/>
      <c r="AM27" s="241"/>
      <c r="AN27" s="241"/>
      <c r="AO27" s="241"/>
      <c r="AP27" s="241"/>
      <c r="AQ27" s="241"/>
      <c r="AR27" s="241"/>
      <c r="AS27" s="241"/>
      <c r="AT27" s="241"/>
      <c r="AU27" s="246"/>
      <c r="AV27" s="2"/>
      <c r="AW27" s="2"/>
    </row>
    <row r="28" spans="1:49" ht="24.6" customHeight="1">
      <c r="A28" s="245" t="s">
        <v>576</v>
      </c>
      <c r="B28" s="241"/>
      <c r="C28" s="241"/>
      <c r="D28" s="241"/>
      <c r="E28" s="241"/>
      <c r="F28" s="241"/>
      <c r="G28" s="241"/>
      <c r="H28" s="241"/>
      <c r="I28" s="241"/>
      <c r="J28" s="241"/>
      <c r="K28" s="241"/>
      <c r="L28" s="241"/>
      <c r="M28" s="241"/>
      <c r="N28" s="241"/>
      <c r="O28" s="241"/>
      <c r="P28" s="241"/>
      <c r="Q28" s="241"/>
      <c r="R28" s="241"/>
      <c r="S28" s="241"/>
      <c r="T28" s="241"/>
      <c r="U28" s="241"/>
      <c r="V28" s="241"/>
      <c r="W28" s="241"/>
      <c r="X28" s="241"/>
      <c r="Y28" s="241"/>
      <c r="Z28" s="241"/>
      <c r="AA28" s="241"/>
      <c r="AB28" s="241"/>
      <c r="AC28" s="241"/>
      <c r="AD28" s="241"/>
      <c r="AE28" s="241"/>
      <c r="AF28" s="241"/>
      <c r="AG28" s="241"/>
      <c r="AH28" s="241"/>
      <c r="AI28" s="241"/>
      <c r="AJ28" s="241"/>
      <c r="AK28" s="241"/>
      <c r="AL28" s="241"/>
      <c r="AM28" s="241"/>
      <c r="AN28" s="241"/>
      <c r="AO28" s="241"/>
      <c r="AP28" s="241"/>
      <c r="AQ28" s="241"/>
      <c r="AR28" s="241"/>
      <c r="AS28" s="241"/>
      <c r="AT28" s="241"/>
      <c r="AU28" s="246"/>
      <c r="AV28" s="2"/>
      <c r="AW28" s="2"/>
    </row>
    <row r="29" spans="1:49" ht="24.6" customHeight="1">
      <c r="A29" s="245" t="s">
        <v>577</v>
      </c>
      <c r="B29" s="241"/>
      <c r="C29" s="241"/>
      <c r="D29" s="241"/>
      <c r="E29" s="241"/>
      <c r="F29" s="241"/>
      <c r="G29" s="241"/>
      <c r="H29" s="241"/>
      <c r="I29" s="241"/>
      <c r="J29" s="241"/>
      <c r="K29" s="241"/>
      <c r="L29" s="241"/>
      <c r="M29" s="241"/>
      <c r="N29" s="241"/>
      <c r="O29" s="241"/>
      <c r="P29" s="241"/>
      <c r="Q29" s="241"/>
      <c r="R29" s="241"/>
      <c r="S29" s="241"/>
      <c r="T29" s="241"/>
      <c r="U29" s="241"/>
      <c r="V29" s="241"/>
      <c r="W29" s="241"/>
      <c r="X29" s="241"/>
      <c r="Y29" s="241"/>
      <c r="Z29" s="241"/>
      <c r="AA29" s="241"/>
      <c r="AB29" s="241"/>
      <c r="AC29" s="241"/>
      <c r="AD29" s="241"/>
      <c r="AE29" s="241"/>
      <c r="AF29" s="241"/>
      <c r="AG29" s="241"/>
      <c r="AH29" s="241"/>
      <c r="AI29" s="241"/>
      <c r="AJ29" s="241"/>
      <c r="AK29" s="241"/>
      <c r="AL29" s="241"/>
      <c r="AM29" s="241"/>
      <c r="AN29" s="241"/>
      <c r="AO29" s="241"/>
      <c r="AP29" s="241"/>
      <c r="AQ29" s="241"/>
      <c r="AR29" s="241"/>
      <c r="AS29" s="241"/>
      <c r="AT29" s="241"/>
      <c r="AU29" s="246"/>
      <c r="AV29" s="2"/>
      <c r="AW29" s="2"/>
    </row>
    <row r="30" spans="1:49" ht="24.6" customHeight="1">
      <c r="A30" s="245" t="s">
        <v>578</v>
      </c>
      <c r="B30" s="241"/>
      <c r="C30" s="241"/>
      <c r="D30" s="241"/>
      <c r="E30" s="241"/>
      <c r="F30" s="241"/>
      <c r="G30" s="241"/>
      <c r="H30" s="241"/>
      <c r="I30" s="241"/>
      <c r="J30" s="241"/>
      <c r="K30" s="241"/>
      <c r="L30" s="241"/>
      <c r="M30" s="241"/>
      <c r="N30" s="241"/>
      <c r="O30" s="241"/>
      <c r="P30" s="241"/>
      <c r="Q30" s="241"/>
      <c r="R30" s="241"/>
      <c r="S30" s="241"/>
      <c r="T30" s="241"/>
      <c r="U30" s="241"/>
      <c r="V30" s="241"/>
      <c r="W30" s="241"/>
      <c r="X30" s="241"/>
      <c r="Y30" s="241"/>
      <c r="Z30" s="241"/>
      <c r="AA30" s="241"/>
      <c r="AB30" s="241"/>
      <c r="AC30" s="241"/>
      <c r="AD30" s="241"/>
      <c r="AE30" s="241"/>
      <c r="AF30" s="241"/>
      <c r="AG30" s="241"/>
      <c r="AH30" s="241"/>
      <c r="AI30" s="241"/>
      <c r="AJ30" s="241"/>
      <c r="AK30" s="241"/>
      <c r="AL30" s="241"/>
      <c r="AM30" s="241"/>
      <c r="AN30" s="241"/>
      <c r="AO30" s="241"/>
      <c r="AP30" s="241"/>
      <c r="AQ30" s="241"/>
      <c r="AR30" s="241"/>
      <c r="AS30" s="241"/>
      <c r="AT30" s="241"/>
      <c r="AU30" s="246"/>
      <c r="AV30" s="2"/>
      <c r="AW30" s="2"/>
    </row>
    <row r="31" spans="1:49" ht="24.6" customHeight="1">
      <c r="A31" s="245" t="s">
        <v>579</v>
      </c>
      <c r="B31" s="241"/>
      <c r="C31" s="241"/>
      <c r="D31" s="241"/>
      <c r="E31" s="241"/>
      <c r="F31" s="241"/>
      <c r="G31" s="241"/>
      <c r="H31" s="241"/>
      <c r="I31" s="241"/>
      <c r="J31" s="241"/>
      <c r="K31" s="241"/>
      <c r="L31" s="241"/>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241"/>
      <c r="AL31" s="241"/>
      <c r="AM31" s="241"/>
      <c r="AN31" s="241"/>
      <c r="AO31" s="241"/>
      <c r="AP31" s="241"/>
      <c r="AQ31" s="241"/>
      <c r="AR31" s="241"/>
      <c r="AS31" s="241"/>
      <c r="AT31" s="241"/>
      <c r="AU31" s="246"/>
      <c r="AV31" s="2"/>
      <c r="AW31" s="2"/>
    </row>
    <row r="32" spans="1:49" ht="24.6" customHeight="1">
      <c r="A32" s="245" t="s">
        <v>580</v>
      </c>
      <c r="B32" s="241"/>
      <c r="C32" s="241"/>
      <c r="D32" s="241"/>
      <c r="E32" s="241"/>
      <c r="F32" s="241"/>
      <c r="G32" s="241"/>
      <c r="H32" s="241"/>
      <c r="I32" s="241"/>
      <c r="J32" s="241"/>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241"/>
      <c r="AM32" s="241"/>
      <c r="AN32" s="241"/>
      <c r="AO32" s="241"/>
      <c r="AP32" s="241"/>
      <c r="AQ32" s="241"/>
      <c r="AR32" s="241"/>
      <c r="AS32" s="241"/>
      <c r="AT32" s="241"/>
      <c r="AU32" s="246"/>
      <c r="AV32" s="2"/>
      <c r="AW32" s="2"/>
    </row>
    <row r="33" spans="1:49" ht="24.6" customHeight="1">
      <c r="A33" s="245" t="s">
        <v>581</v>
      </c>
      <c r="B33" s="241"/>
      <c r="C33" s="241"/>
      <c r="D33" s="241"/>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241"/>
      <c r="AM33" s="241"/>
      <c r="AN33" s="241"/>
      <c r="AO33" s="241"/>
      <c r="AP33" s="241"/>
      <c r="AQ33" s="241"/>
      <c r="AR33" s="241"/>
      <c r="AS33" s="241"/>
      <c r="AT33" s="241"/>
      <c r="AU33" s="246"/>
      <c r="AV33" s="2"/>
      <c r="AW33" s="2"/>
    </row>
    <row r="34" spans="1:49" ht="24.6" customHeight="1">
      <c r="A34" s="245" t="s">
        <v>582</v>
      </c>
      <c r="B34" s="241"/>
      <c r="C34" s="241"/>
      <c r="D34" s="241"/>
      <c r="E34" s="241"/>
      <c r="F34" s="241"/>
      <c r="G34" s="241"/>
      <c r="H34" s="241"/>
      <c r="I34" s="241"/>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1"/>
      <c r="AH34" s="241"/>
      <c r="AI34" s="241"/>
      <c r="AJ34" s="241"/>
      <c r="AK34" s="241"/>
      <c r="AL34" s="241"/>
      <c r="AM34" s="241"/>
      <c r="AN34" s="241"/>
      <c r="AO34" s="241"/>
      <c r="AP34" s="241"/>
      <c r="AQ34" s="241"/>
      <c r="AR34" s="241"/>
      <c r="AS34" s="241"/>
      <c r="AT34" s="241"/>
      <c r="AU34" s="246"/>
      <c r="AV34" s="2"/>
      <c r="AW34" s="2"/>
    </row>
    <row r="35" spans="1:49" ht="24.6" customHeight="1">
      <c r="A35" s="245" t="s">
        <v>583</v>
      </c>
      <c r="B35" s="241"/>
      <c r="C35" s="241"/>
      <c r="D35" s="241"/>
      <c r="E35" s="241"/>
      <c r="F35" s="241"/>
      <c r="G35" s="241"/>
      <c r="H35" s="241"/>
      <c r="I35" s="241"/>
      <c r="J35" s="241"/>
      <c r="K35" s="241"/>
      <c r="L35" s="241"/>
      <c r="M35" s="241"/>
      <c r="N35" s="241"/>
      <c r="O35" s="241"/>
      <c r="P35" s="241"/>
      <c r="Q35" s="241"/>
      <c r="R35" s="241"/>
      <c r="S35" s="241"/>
      <c r="T35" s="241"/>
      <c r="U35" s="241"/>
      <c r="V35" s="241"/>
      <c r="W35" s="241"/>
      <c r="X35" s="241"/>
      <c r="Y35" s="241"/>
      <c r="Z35" s="241"/>
      <c r="AA35" s="241"/>
      <c r="AB35" s="241"/>
      <c r="AC35" s="241"/>
      <c r="AD35" s="241"/>
      <c r="AE35" s="241"/>
      <c r="AF35" s="241"/>
      <c r="AG35" s="241"/>
      <c r="AH35" s="241"/>
      <c r="AI35" s="241"/>
      <c r="AJ35" s="241"/>
      <c r="AK35" s="241"/>
      <c r="AL35" s="241"/>
      <c r="AM35" s="241"/>
      <c r="AN35" s="241"/>
      <c r="AO35" s="241"/>
      <c r="AP35" s="241"/>
      <c r="AQ35" s="241"/>
      <c r="AR35" s="241"/>
      <c r="AS35" s="241"/>
      <c r="AT35" s="241"/>
      <c r="AU35" s="246"/>
      <c r="AV35" s="2"/>
      <c r="AW35" s="2"/>
    </row>
    <row r="36" spans="1:49" ht="24.6" customHeight="1">
      <c r="A36" s="245" t="s">
        <v>584</v>
      </c>
      <c r="B36" s="241"/>
      <c r="C36" s="241"/>
      <c r="D36" s="241"/>
      <c r="E36" s="241"/>
      <c r="F36" s="241"/>
      <c r="G36" s="241"/>
      <c r="H36" s="241"/>
      <c r="I36" s="241"/>
      <c r="J36" s="241"/>
      <c r="K36" s="241"/>
      <c r="L36" s="241"/>
      <c r="M36" s="241"/>
      <c r="N36" s="241"/>
      <c r="O36" s="241"/>
      <c r="P36" s="241"/>
      <c r="Q36" s="241"/>
      <c r="R36" s="241"/>
      <c r="S36" s="241"/>
      <c r="T36" s="241"/>
      <c r="U36" s="241"/>
      <c r="V36" s="241"/>
      <c r="W36" s="241"/>
      <c r="X36" s="241"/>
      <c r="Y36" s="241"/>
      <c r="Z36" s="241"/>
      <c r="AA36" s="241"/>
      <c r="AB36" s="241"/>
      <c r="AC36" s="241"/>
      <c r="AD36" s="241"/>
      <c r="AE36" s="241"/>
      <c r="AF36" s="241"/>
      <c r="AG36" s="241"/>
      <c r="AH36" s="241"/>
      <c r="AI36" s="241"/>
      <c r="AJ36" s="241"/>
      <c r="AK36" s="241"/>
      <c r="AL36" s="241"/>
      <c r="AM36" s="241"/>
      <c r="AN36" s="241"/>
      <c r="AO36" s="241"/>
      <c r="AP36" s="241"/>
      <c r="AQ36" s="241"/>
      <c r="AR36" s="241"/>
      <c r="AS36" s="241"/>
      <c r="AT36" s="241"/>
      <c r="AU36" s="246"/>
      <c r="AV36" s="2"/>
      <c r="AW36" s="2"/>
    </row>
    <row r="37" spans="1:49" ht="24.6" customHeight="1" thickBot="1">
      <c r="A37" s="247" t="s">
        <v>585</v>
      </c>
      <c r="B37" s="248"/>
      <c r="C37" s="248"/>
      <c r="D37" s="248"/>
      <c r="E37" s="248"/>
      <c r="F37" s="248"/>
      <c r="G37" s="248"/>
      <c r="H37" s="248"/>
      <c r="I37" s="248"/>
      <c r="J37" s="248"/>
      <c r="K37" s="248"/>
      <c r="L37" s="248"/>
      <c r="M37" s="248"/>
      <c r="N37" s="248"/>
      <c r="O37" s="248"/>
      <c r="P37" s="248"/>
      <c r="Q37" s="248"/>
      <c r="R37" s="248"/>
      <c r="S37" s="248"/>
      <c r="T37" s="248"/>
      <c r="U37" s="248"/>
      <c r="V37" s="248"/>
      <c r="W37" s="248"/>
      <c r="X37" s="248"/>
      <c r="Y37" s="248"/>
      <c r="Z37" s="248"/>
      <c r="AA37" s="248"/>
      <c r="AB37" s="248"/>
      <c r="AC37" s="248"/>
      <c r="AD37" s="248"/>
      <c r="AE37" s="248"/>
      <c r="AF37" s="248"/>
      <c r="AG37" s="248"/>
      <c r="AH37" s="248"/>
      <c r="AI37" s="248"/>
      <c r="AJ37" s="248"/>
      <c r="AK37" s="248"/>
      <c r="AL37" s="248"/>
      <c r="AM37" s="248"/>
      <c r="AN37" s="248"/>
      <c r="AO37" s="248"/>
      <c r="AP37" s="248"/>
      <c r="AQ37" s="248"/>
      <c r="AR37" s="248"/>
      <c r="AS37" s="248"/>
      <c r="AT37" s="248"/>
      <c r="AU37" s="249"/>
    </row>
    <row r="38" spans="1:49" ht="24.6" customHeight="1">
      <c r="A38" s="176" t="s">
        <v>83</v>
      </c>
      <c r="B38" s="2"/>
      <c r="C38" s="2"/>
      <c r="D38" s="2"/>
      <c r="E38" s="2"/>
      <c r="F38" s="2"/>
      <c r="G38" s="2"/>
      <c r="H38" s="2"/>
      <c r="I38" s="2"/>
      <c r="J38" s="2"/>
      <c r="K38" s="2"/>
      <c r="L38" s="2"/>
      <c r="M38" s="2"/>
      <c r="N38" s="2"/>
      <c r="O38" s="2"/>
      <c r="P38" s="2"/>
      <c r="Q38" s="2"/>
      <c r="R38" s="2"/>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row>
    <row r="39" spans="1:49" ht="24.6" customHeight="1">
      <c r="A39" s="2" t="s">
        <v>463</v>
      </c>
      <c r="B39" s="2"/>
      <c r="C39" s="2"/>
      <c r="D39" s="2"/>
      <c r="E39" s="2"/>
      <c r="F39" s="2"/>
      <c r="G39" s="2"/>
      <c r="H39" s="2"/>
      <c r="I39" s="2"/>
      <c r="J39" s="2"/>
      <c r="K39" s="2"/>
      <c r="L39" s="2"/>
      <c r="M39" s="2"/>
      <c r="N39" s="2"/>
      <c r="O39" s="2"/>
      <c r="P39" s="2"/>
      <c r="Q39" s="2"/>
      <c r="R39" s="2"/>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row>
    <row r="40" spans="1:49" ht="24.6" customHeight="1">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row>
    <row r="41" spans="1:49" ht="24.6" customHeight="1">
      <c r="A41" s="2" t="s">
        <v>85</v>
      </c>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row>
    <row r="42" spans="1:49" ht="24.6" customHeight="1">
      <c r="A42" s="2" t="s">
        <v>472</v>
      </c>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row>
    <row r="43" spans="1:49" ht="24.6" customHeight="1">
      <c r="A43" s="2" t="s">
        <v>86</v>
      </c>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row>
    <row r="44" spans="1:49" ht="24.6" customHeight="1">
      <c r="A44" s="2" t="s">
        <v>516</v>
      </c>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row>
    <row r="45" spans="1:49" ht="24.6" customHeight="1">
      <c r="A45" s="2" t="s">
        <v>473</v>
      </c>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row>
    <row r="46" spans="1:49" ht="24.6" customHeight="1">
      <c r="A46" s="2" t="s">
        <v>90</v>
      </c>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row>
    <row r="47" spans="1:49" ht="24.6" customHeight="1">
      <c r="A47" s="2" t="s">
        <v>509</v>
      </c>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row>
    <row r="48" spans="1:49" ht="24.6" customHeight="1">
      <c r="A48" s="2" t="s">
        <v>91</v>
      </c>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row>
    <row r="49" spans="1:49" ht="24.6" customHeight="1">
      <c r="A49" s="2" t="s">
        <v>474</v>
      </c>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row>
    <row r="50" spans="1:49" ht="24.6" customHeight="1">
      <c r="A50" s="2" t="s">
        <v>464</v>
      </c>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row>
    <row r="51" spans="1:49" ht="24.6" customHeight="1">
      <c r="A51" s="2" t="s">
        <v>92</v>
      </c>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row>
    <row r="52" spans="1:49" ht="24.6" customHeight="1">
      <c r="A52" s="2" t="s">
        <v>560</v>
      </c>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row>
    <row r="53" spans="1:49" ht="24.6" customHeight="1">
      <c r="A53" s="2" t="s">
        <v>93</v>
      </c>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row>
    <row r="54" spans="1:49" ht="24.6" customHeight="1">
      <c r="A54" s="2" t="s">
        <v>475</v>
      </c>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row>
    <row r="55" spans="1:49" ht="24.6" customHeight="1">
      <c r="A55" s="2" t="s">
        <v>476</v>
      </c>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row>
    <row r="56" spans="1:49" ht="24.6" customHeight="1">
      <c r="A56" s="2" t="s">
        <v>94</v>
      </c>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row>
    <row r="57" spans="1:49" ht="24.6" customHeight="1">
      <c r="A57" s="2" t="s">
        <v>517</v>
      </c>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row>
    <row r="58" spans="1:49" ht="24.6" customHeight="1">
      <c r="A58" s="2" t="s">
        <v>518</v>
      </c>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row>
    <row r="59" spans="1:49" ht="24.6" customHeight="1">
      <c r="A59" s="2" t="s">
        <v>465</v>
      </c>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row>
    <row r="60" spans="1:49" ht="24.6" customHeight="1">
      <c r="A60" s="2" t="s">
        <v>477</v>
      </c>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row>
    <row r="61" spans="1:49" ht="24.6" customHeight="1">
      <c r="A61" s="2" t="s">
        <v>478</v>
      </c>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row>
    <row r="62" spans="1:49" ht="24.6" customHeight="1">
      <c r="A62" s="2" t="s">
        <v>185</v>
      </c>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row>
    <row r="63" spans="1:49" ht="24.6" customHeight="1">
      <c r="A63" s="2" t="s">
        <v>488</v>
      </c>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row>
    <row r="64" spans="1:49" ht="24.6" customHeight="1">
      <c r="A64" s="2" t="s">
        <v>186</v>
      </c>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row>
    <row r="65" spans="1:49" ht="24.6" customHeight="1">
      <c r="A65" s="2" t="s">
        <v>489</v>
      </c>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row>
    <row r="66" spans="1:49" ht="24.6" customHeight="1">
      <c r="A66" s="2" t="s">
        <v>490</v>
      </c>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row>
    <row r="67" spans="1:49" ht="24.6" customHeight="1">
      <c r="A67" s="2" t="s">
        <v>491</v>
      </c>
    </row>
    <row r="68" spans="1:49" ht="24.6" customHeight="1">
      <c r="A68" s="1" t="s">
        <v>187</v>
      </c>
    </row>
    <row r="69" spans="1:49" ht="24.6" customHeight="1">
      <c r="A69" s="1" t="s">
        <v>455</v>
      </c>
    </row>
    <row r="70" spans="1:49" ht="24.6" customHeight="1">
      <c r="A70" s="1" t="s">
        <v>479</v>
      </c>
    </row>
    <row r="71" spans="1:49" ht="24.6" customHeight="1">
      <c r="A71" s="1" t="s">
        <v>480</v>
      </c>
    </row>
    <row r="72" spans="1:49" ht="24.6" customHeight="1">
      <c r="A72" s="1" t="s">
        <v>188</v>
      </c>
    </row>
    <row r="73" spans="1:49" ht="24.6" customHeight="1">
      <c r="A73" s="1" t="s">
        <v>466</v>
      </c>
    </row>
    <row r="74" spans="1:49" ht="24.6" customHeight="1">
      <c r="A74" s="1" t="s">
        <v>481</v>
      </c>
    </row>
    <row r="75" spans="1:49" ht="24.6" customHeight="1">
      <c r="A75" s="1" t="s">
        <v>467</v>
      </c>
    </row>
    <row r="76" spans="1:49" ht="24.6" customHeight="1">
      <c r="A76" s="1" t="s">
        <v>565</v>
      </c>
    </row>
    <row r="77" spans="1:49" ht="24.6" customHeight="1">
      <c r="A77" s="1" t="s">
        <v>566</v>
      </c>
    </row>
    <row r="78" spans="1:49" ht="24.6" customHeight="1">
      <c r="A78" s="1" t="s">
        <v>568</v>
      </c>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row>
    <row r="79" spans="1:49" ht="24.6" customHeight="1">
      <c r="A79" s="2" t="s">
        <v>470</v>
      </c>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row>
    <row r="80" spans="1:49" ht="24.6" customHeight="1">
      <c r="A80" s="2" t="s">
        <v>513</v>
      </c>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row>
    <row r="81" spans="1:49" ht="24.6" customHeight="1">
      <c r="A81" s="2" t="s">
        <v>514</v>
      </c>
      <c r="Z81" s="3"/>
      <c r="AA81" s="3"/>
      <c r="AB81" s="3"/>
      <c r="AC81" s="3"/>
      <c r="AD81" s="3"/>
      <c r="AE81" s="3"/>
      <c r="AF81" s="3"/>
      <c r="AG81" s="3"/>
      <c r="AH81" s="3"/>
      <c r="AI81" s="3"/>
      <c r="AJ81" s="3"/>
      <c r="AK81" s="3"/>
      <c r="AL81" s="3"/>
      <c r="AM81" s="3"/>
      <c r="AN81" s="3"/>
      <c r="AO81" s="3"/>
      <c r="AP81" s="3"/>
      <c r="AQ81" s="3"/>
      <c r="AR81" s="3"/>
      <c r="AS81" s="3"/>
      <c r="AT81" s="3"/>
      <c r="AU81" s="3"/>
    </row>
    <row r="82" spans="1:49" ht="24.6" customHeight="1">
      <c r="A82" s="1" t="s">
        <v>468</v>
      </c>
      <c r="Z82" s="3"/>
      <c r="AA82" s="3"/>
      <c r="AB82" s="3"/>
      <c r="AC82" s="3"/>
      <c r="AD82" s="3"/>
      <c r="AE82" s="3"/>
      <c r="AF82" s="3"/>
      <c r="AG82" s="3"/>
      <c r="AH82" s="3"/>
      <c r="AI82" s="3"/>
      <c r="AJ82" s="3"/>
      <c r="AK82" s="3"/>
      <c r="AL82" s="3"/>
      <c r="AM82" s="3"/>
      <c r="AN82" s="3"/>
      <c r="AO82" s="3"/>
      <c r="AP82" s="3"/>
      <c r="AQ82" s="3"/>
      <c r="AR82" s="3"/>
      <c r="AS82" s="3"/>
      <c r="AT82" s="3"/>
      <c r="AU82" s="3"/>
    </row>
    <row r="83" spans="1:49" ht="24.6" customHeight="1">
      <c r="A83" s="1" t="s">
        <v>471</v>
      </c>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row>
    <row r="84" spans="1:49" ht="24.6" customHeight="1">
      <c r="A84" s="2" t="s">
        <v>469</v>
      </c>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row>
    <row r="85" spans="1:49" ht="24.6" customHeight="1">
      <c r="A85" s="2" t="s">
        <v>512</v>
      </c>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row>
    <row r="86" spans="1:49" ht="24.6" customHeight="1">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row>
    <row r="87" spans="1:49" ht="24.6" customHeight="1">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row>
    <row r="88" spans="1:49" ht="24.6" customHeight="1">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row>
    <row r="89" spans="1:49" ht="24.6" customHeight="1">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row>
    <row r="90" spans="1:49" ht="24.6" customHeight="1">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row>
    <row r="91" spans="1:49" ht="24.6" customHeight="1">
      <c r="A91" s="2"/>
    </row>
    <row r="92" spans="1:49" ht="24.6" customHeight="1"/>
    <row r="93" spans="1:49" ht="24.6" customHeight="1">
      <c r="A93" s="1" t="s">
        <v>557</v>
      </c>
    </row>
    <row r="94" spans="1:49" ht="24.6" customHeight="1">
      <c r="A94" s="1" t="s">
        <v>561</v>
      </c>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row>
    <row r="95" spans="1:49" ht="24.6" customHeight="1">
      <c r="A95" s="1" t="s">
        <v>562</v>
      </c>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row>
    <row r="96" spans="1:49" ht="24.6" customHeight="1">
      <c r="A96" s="1" t="s">
        <v>550</v>
      </c>
    </row>
    <row r="97" spans="1:49" ht="24.6" customHeight="1">
      <c r="A97" s="1" t="s">
        <v>482</v>
      </c>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row>
    <row r="98" spans="1:49" ht="24.6" customHeight="1">
      <c r="A98" s="2" t="s">
        <v>551</v>
      </c>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row>
    <row r="99" spans="1:49" ht="24.6" customHeight="1">
      <c r="A99" s="2" t="s">
        <v>492</v>
      </c>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row>
    <row r="100" spans="1:49" ht="24.6" customHeight="1">
      <c r="A100" s="2" t="s">
        <v>552</v>
      </c>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row>
    <row r="101" spans="1:49" ht="24.6" customHeight="1">
      <c r="A101" s="2" t="s">
        <v>87</v>
      </c>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row>
    <row r="102" spans="1:49" ht="24.6" customHeight="1">
      <c r="A102" s="2" t="s">
        <v>510</v>
      </c>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row>
    <row r="103" spans="1:49" ht="24.6" customHeight="1">
      <c r="A103" s="2" t="s">
        <v>88</v>
      </c>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row>
    <row r="104" spans="1:49" ht="24.6" customHeight="1">
      <c r="A104" s="2" t="s">
        <v>84</v>
      </c>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row>
    <row r="105" spans="1:49" ht="24.6" customHeight="1">
      <c r="A105" s="2" t="s">
        <v>89</v>
      </c>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row>
    <row r="106" spans="1:49" ht="24.6" customHeight="1">
      <c r="A106" s="2" t="s">
        <v>553</v>
      </c>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row>
    <row r="107" spans="1:49" ht="24.6" customHeight="1">
      <c r="A107" s="2" t="s">
        <v>493</v>
      </c>
    </row>
    <row r="108" spans="1:49" ht="24.6" customHeight="1">
      <c r="A108" s="1" t="s">
        <v>554</v>
      </c>
    </row>
    <row r="109" spans="1:49" ht="24.6" customHeight="1">
      <c r="A109" s="1" t="s">
        <v>519</v>
      </c>
    </row>
    <row r="110" spans="1:49" ht="24.6" customHeight="1">
      <c r="A110" s="1" t="s">
        <v>520</v>
      </c>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row>
    <row r="111" spans="1:49" ht="24.6" customHeight="1">
      <c r="A111" s="2" t="s">
        <v>586</v>
      </c>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row>
    <row r="112" spans="1:49" ht="24.6" customHeight="1">
      <c r="A112" s="2" t="s">
        <v>592</v>
      </c>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row>
    <row r="113" spans="1:49" ht="24" customHeight="1">
      <c r="A113" s="2" t="s">
        <v>593</v>
      </c>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row>
    <row r="114" spans="1:49" ht="24" customHeight="1">
      <c r="A114" s="2" t="s">
        <v>608</v>
      </c>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row>
    <row r="115" spans="1:49" ht="24.6" customHeight="1">
      <c r="A115" s="2" t="s">
        <v>609</v>
      </c>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row>
    <row r="116" spans="1:49" ht="24.6" customHeight="1">
      <c r="A116" s="2" t="s">
        <v>594</v>
      </c>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row>
    <row r="117" spans="1:49" ht="24.6" customHeight="1">
      <c r="A117" s="2" t="s">
        <v>610</v>
      </c>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row>
    <row r="118" spans="1:49" ht="24.6" customHeight="1">
      <c r="A118" s="2" t="s">
        <v>611</v>
      </c>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row>
    <row r="119" spans="1:49" ht="24.6" customHeight="1">
      <c r="A119" s="2" t="s">
        <v>612</v>
      </c>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row>
    <row r="120" spans="1:49" ht="24.6" customHeight="1">
      <c r="A120" s="2" t="s">
        <v>617</v>
      </c>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row>
    <row r="121" spans="1:49" ht="4.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row>
    <row r="122" spans="1:49" ht="24.6" customHeight="1">
      <c r="A122" s="2" t="s">
        <v>555</v>
      </c>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row>
    <row r="123" spans="1:49" ht="24.6" customHeight="1">
      <c r="A123" s="2" t="s">
        <v>483</v>
      </c>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row>
    <row r="124" spans="1:49" ht="24.6" customHeight="1">
      <c r="A124" s="2" t="s">
        <v>511</v>
      </c>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row>
    <row r="125" spans="1:49" ht="24.6" customHeight="1">
      <c r="A125" s="2"/>
      <c r="X125" s="1" t="s">
        <v>95</v>
      </c>
    </row>
    <row r="126" spans="1:49" ht="24.6" customHeight="1"/>
    <row r="127" spans="1:49" ht="24.6" customHeight="1">
      <c r="A127" s="1" t="s">
        <v>521</v>
      </c>
    </row>
    <row r="128" spans="1:49" ht="24.6" customHeight="1">
      <c r="A128" s="1" t="s">
        <v>522</v>
      </c>
    </row>
    <row r="129" spans="1:49" ht="24.6" customHeight="1">
      <c r="A129" s="1" t="s">
        <v>523</v>
      </c>
    </row>
    <row r="130" spans="1:49" ht="24.6" customHeight="1"/>
    <row r="131" spans="1:49" ht="24.6" customHeight="1"/>
    <row r="132" spans="1:49" ht="24.6" customHeight="1"/>
    <row r="133" spans="1:49" ht="24.6" customHeight="1"/>
    <row r="134" spans="1:49" ht="24.6" customHeight="1"/>
    <row r="135" spans="1:49" ht="24.6" customHeight="1">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row>
    <row r="136" spans="1:49" ht="24.6"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row>
    <row r="137" spans="1:49" ht="24.6"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row>
    <row r="138" spans="1:49" ht="24.6"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row>
    <row r="139" spans="1:49" ht="24.6"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row>
    <row r="140" spans="1:49" ht="24.6"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row>
    <row r="141" spans="1:49" ht="24.6"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row>
    <row r="142" spans="1:49" ht="24.6"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row>
    <row r="143" spans="1:49" ht="24.6"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row>
    <row r="144" spans="1:49" ht="24.6"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row>
    <row r="145" spans="1:49" ht="24.6"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row>
    <row r="146" spans="1:49" ht="24.6"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row>
    <row r="147" spans="1:49" ht="24.6" customHeight="1">
      <c r="A147" s="2"/>
    </row>
    <row r="148" spans="1:49" ht="24.6" customHeight="1"/>
    <row r="149" spans="1:49" ht="24.6" customHeight="1"/>
    <row r="150" spans="1:49" ht="24.6" customHeight="1">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row>
    <row r="151" spans="1:49" ht="15.95" customHeight="1">
      <c r="A151" s="2"/>
    </row>
    <row r="152" spans="1:49" ht="15.95" customHeight="1"/>
    <row r="155" spans="1:49" ht="24.6" customHeight="1">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row>
    <row r="156" spans="1:49" ht="24.6" customHeight="1">
      <c r="A156" s="176" t="s">
        <v>327</v>
      </c>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row>
    <row r="157" spans="1:49" ht="24.6" customHeight="1">
      <c r="A157" s="2" t="s">
        <v>328</v>
      </c>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row>
    <row r="158" spans="1:49" ht="24.6" customHeight="1">
      <c r="A158" s="2" t="s">
        <v>329</v>
      </c>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row>
    <row r="159" spans="1:49" ht="24.6" customHeight="1">
      <c r="A159" s="2" t="s">
        <v>330</v>
      </c>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row>
    <row r="160" spans="1:49" ht="24.6" customHeight="1">
      <c r="A160" s="2" t="s">
        <v>331</v>
      </c>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row>
    <row r="161" spans="1:1">
      <c r="A161" s="2" t="s">
        <v>332</v>
      </c>
    </row>
  </sheetData>
  <sheetProtection password="C779" sheet="1" formatCells="0" formatColumns="0" formatRows="0" insertColumns="0" insertRows="0" insertHyperlinks="0" deleteColumns="0" deleteRows="0" sort="0" autoFilter="0" pivotTables="0"/>
  <mergeCells count="1">
    <mergeCell ref="A1:AW1"/>
  </mergeCells>
  <phoneticPr fontId="2"/>
  <hyperlinks>
    <hyperlink ref="J9" r:id="rId1"/>
  </hyperlinks>
  <printOptions horizontalCentered="1"/>
  <pageMargins left="0.6692913385826772" right="0.47244094488188981" top="0.59055118110236227" bottom="0" header="0.39370078740157483" footer="0.11811023622047245"/>
  <pageSetup paperSize="9" scale="73" orientation="portrait" r:id="rId2"/>
  <headerFooter alignWithMargins="0">
    <oddHeader>&amp;R&lt; № &amp;P &gt;</oddHeader>
  </headerFooter>
  <rowBreaks count="4" manualBreakCount="4">
    <brk id="37" max="48" man="1"/>
    <brk id="71" max="48" man="1"/>
    <brk id="107" max="48" man="1"/>
    <brk id="153" max="48" man="1"/>
  </rowBreak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dimension ref="A3:C63"/>
  <sheetViews>
    <sheetView workbookViewId="0">
      <selection activeCell="E13" sqref="E13"/>
    </sheetView>
  </sheetViews>
  <sheetFormatPr defaultRowHeight="20.100000000000001" customHeight="1"/>
  <cols>
    <col min="1" max="1" width="13" bestFit="1" customWidth="1"/>
    <col min="2" max="2" width="20.75" bestFit="1" customWidth="1"/>
    <col min="3" max="3" width="37" customWidth="1"/>
  </cols>
  <sheetData>
    <row r="3" spans="1:2" ht="20.100000000000001" customHeight="1">
      <c r="B3" t="s">
        <v>2</v>
      </c>
    </row>
    <row r="4" spans="1:2" ht="20.100000000000001" customHeight="1">
      <c r="B4" t="s">
        <v>211</v>
      </c>
    </row>
    <row r="5" spans="1:2" ht="20.100000000000001" customHeight="1">
      <c r="B5" t="s">
        <v>212</v>
      </c>
    </row>
    <row r="7" spans="1:2" ht="20.100000000000001" customHeight="1">
      <c r="A7" t="s">
        <v>209</v>
      </c>
      <c r="B7" t="s">
        <v>1</v>
      </c>
    </row>
    <row r="8" spans="1:2" ht="20.100000000000001" customHeight="1">
      <c r="B8" t="s">
        <v>219</v>
      </c>
    </row>
    <row r="9" spans="1:2" ht="20.100000000000001" customHeight="1">
      <c r="B9" t="s">
        <v>213</v>
      </c>
    </row>
    <row r="10" spans="1:2" ht="20.100000000000001" customHeight="1">
      <c r="B10" t="s">
        <v>0</v>
      </c>
    </row>
    <row r="11" spans="1:2" ht="20.100000000000001" customHeight="1">
      <c r="B11" t="s">
        <v>4</v>
      </c>
    </row>
    <row r="12" spans="1:2" ht="20.100000000000001" customHeight="1">
      <c r="B12" t="s">
        <v>216</v>
      </c>
    </row>
    <row r="13" spans="1:2" ht="20.100000000000001" customHeight="1">
      <c r="B13" t="s">
        <v>210</v>
      </c>
    </row>
    <row r="14" spans="1:2" ht="20.100000000000001" customHeight="1">
      <c r="B14" t="s">
        <v>211</v>
      </c>
    </row>
    <row r="16" spans="1:2" ht="20.100000000000001" customHeight="1">
      <c r="A16" t="s">
        <v>214</v>
      </c>
      <c r="B16" t="s">
        <v>215</v>
      </c>
    </row>
    <row r="17" spans="1:2" ht="20.100000000000001" customHeight="1">
      <c r="B17" t="s">
        <v>213</v>
      </c>
    </row>
    <row r="18" spans="1:2" ht="20.100000000000001" customHeight="1">
      <c r="B18" t="s">
        <v>0</v>
      </c>
    </row>
    <row r="19" spans="1:2" ht="20.100000000000001" customHeight="1">
      <c r="B19" t="s">
        <v>4</v>
      </c>
    </row>
    <row r="20" spans="1:2" ht="20.100000000000001" customHeight="1">
      <c r="B20" t="s">
        <v>216</v>
      </c>
    </row>
    <row r="22" spans="1:2" ht="20.100000000000001" customHeight="1">
      <c r="B22" t="s">
        <v>217</v>
      </c>
    </row>
    <row r="23" spans="1:2" ht="20.100000000000001" customHeight="1">
      <c r="B23" t="s">
        <v>218</v>
      </c>
    </row>
    <row r="24" spans="1:2" ht="20.100000000000001" customHeight="1">
      <c r="B24" t="s">
        <v>220</v>
      </c>
    </row>
    <row r="26" spans="1:2" ht="20.100000000000001" customHeight="1">
      <c r="A26" t="s">
        <v>221</v>
      </c>
      <c r="B26" t="s">
        <v>222</v>
      </c>
    </row>
    <row r="27" spans="1:2" ht="20.100000000000001" customHeight="1">
      <c r="B27" t="s">
        <v>223</v>
      </c>
    </row>
    <row r="28" spans="1:2" ht="20.100000000000001" customHeight="1">
      <c r="B28" t="s">
        <v>228</v>
      </c>
    </row>
    <row r="29" spans="1:2" ht="20.100000000000001" customHeight="1">
      <c r="B29" t="s">
        <v>224</v>
      </c>
    </row>
    <row r="30" spans="1:2" ht="20.100000000000001" customHeight="1">
      <c r="B30" t="s">
        <v>227</v>
      </c>
    </row>
    <row r="32" spans="1:2" ht="20.100000000000001" customHeight="1">
      <c r="A32" t="s">
        <v>225</v>
      </c>
      <c r="B32" t="s">
        <v>226</v>
      </c>
    </row>
    <row r="33" spans="1:2" ht="20.100000000000001" customHeight="1">
      <c r="B33" t="s">
        <v>31</v>
      </c>
    </row>
    <row r="34" spans="1:2" ht="20.100000000000001" customHeight="1">
      <c r="B34" t="s">
        <v>34</v>
      </c>
    </row>
    <row r="36" spans="1:2" ht="20.100000000000001" customHeight="1">
      <c r="A36" t="s">
        <v>29</v>
      </c>
      <c r="B36" t="s">
        <v>25</v>
      </c>
    </row>
    <row r="37" spans="1:2" ht="20.100000000000001" customHeight="1">
      <c r="B37" t="s">
        <v>229</v>
      </c>
    </row>
    <row r="38" spans="1:2" ht="20.100000000000001" customHeight="1">
      <c r="B38" t="s">
        <v>230</v>
      </c>
    </row>
    <row r="40" spans="1:2" ht="20.100000000000001" customHeight="1">
      <c r="A40" t="s">
        <v>231</v>
      </c>
      <c r="B40" t="s">
        <v>232</v>
      </c>
    </row>
    <row r="41" spans="1:2" ht="20.100000000000001" customHeight="1">
      <c r="B41" t="s">
        <v>233</v>
      </c>
    </row>
    <row r="43" spans="1:2" ht="20.100000000000001" customHeight="1">
      <c r="A43" t="s">
        <v>233</v>
      </c>
    </row>
    <row r="45" spans="1:2" ht="20.100000000000001" customHeight="1">
      <c r="A45" t="s">
        <v>234</v>
      </c>
      <c r="B45" t="s">
        <v>235</v>
      </c>
    </row>
    <row r="46" spans="1:2" ht="20.100000000000001" customHeight="1">
      <c r="B46" t="s">
        <v>100</v>
      </c>
    </row>
    <row r="47" spans="1:2" ht="20.100000000000001" customHeight="1">
      <c r="B47" t="s">
        <v>182</v>
      </c>
    </row>
    <row r="48" spans="1:2" ht="20.100000000000001" customHeight="1">
      <c r="B48" t="s">
        <v>96</v>
      </c>
    </row>
    <row r="50" spans="1:3" ht="20.100000000000001" customHeight="1">
      <c r="A50" t="s">
        <v>236</v>
      </c>
      <c r="B50" t="s">
        <v>237</v>
      </c>
      <c r="C50" t="s">
        <v>238</v>
      </c>
    </row>
    <row r="51" spans="1:3" ht="20.100000000000001" customHeight="1">
      <c r="C51" t="s">
        <v>239</v>
      </c>
    </row>
    <row r="52" spans="1:3" ht="20.100000000000001" customHeight="1">
      <c r="C52" t="s">
        <v>205</v>
      </c>
    </row>
    <row r="53" spans="1:3" ht="20.100000000000001" customHeight="1">
      <c r="B53" t="s">
        <v>43</v>
      </c>
      <c r="C53" t="s">
        <v>238</v>
      </c>
    </row>
    <row r="54" spans="1:3" ht="20.100000000000001" customHeight="1">
      <c r="C54" t="s">
        <v>239</v>
      </c>
    </row>
    <row r="55" spans="1:3" ht="20.100000000000001" customHeight="1">
      <c r="C55" t="s">
        <v>205</v>
      </c>
    </row>
    <row r="56" spans="1:3" ht="20.100000000000001" customHeight="1">
      <c r="B56" t="s">
        <v>96</v>
      </c>
    </row>
    <row r="58" spans="1:3" ht="20.100000000000001" customHeight="1">
      <c r="A58" t="s">
        <v>240</v>
      </c>
      <c r="B58" t="s">
        <v>241</v>
      </c>
    </row>
    <row r="59" spans="1:3" ht="20.100000000000001" customHeight="1">
      <c r="B59" t="s">
        <v>241</v>
      </c>
    </row>
    <row r="60" spans="1:3" ht="20.100000000000001" customHeight="1">
      <c r="B60" t="s">
        <v>241</v>
      </c>
    </row>
    <row r="61" spans="1:3" ht="20.100000000000001" customHeight="1">
      <c r="B61" t="s">
        <v>241</v>
      </c>
    </row>
    <row r="62" spans="1:3" ht="20.100000000000001" customHeight="1">
      <c r="B62" t="s">
        <v>241</v>
      </c>
    </row>
    <row r="63" spans="1:3" ht="20.100000000000001" customHeight="1">
      <c r="B63" t="s">
        <v>241</v>
      </c>
    </row>
  </sheetData>
  <sheetProtection password="C7B9" sheet="1" objects="1" scenarios="1"/>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00B0F0"/>
  </sheetPr>
  <dimension ref="A1:CA95"/>
  <sheetViews>
    <sheetView showGridLines="0" showZeros="0" zoomScaleNormal="100" zoomScaleSheetLayoutView="100" workbookViewId="0">
      <selection activeCell="AJ5" sqref="AJ5:AN6"/>
    </sheetView>
  </sheetViews>
  <sheetFormatPr defaultRowHeight="9.75"/>
  <cols>
    <col min="1" max="16" width="2.125" style="183" customWidth="1"/>
    <col min="17" max="17" width="3.625" style="183" customWidth="1"/>
    <col min="18" max="29" width="2.125" style="183" customWidth="1"/>
    <col min="30" max="30" width="3.625" style="183" customWidth="1"/>
    <col min="31" max="42" width="2.125" style="183" customWidth="1"/>
    <col min="43" max="43" width="3.625" style="183" customWidth="1"/>
    <col min="44" max="51" width="2.125" style="183" customWidth="1"/>
    <col min="52" max="52" width="4.25" style="183" customWidth="1"/>
    <col min="53" max="66" width="2.125" style="183" customWidth="1"/>
    <col min="67" max="67" width="9.75" style="183" hidden="1" customWidth="1"/>
    <col min="68" max="68" width="7.5" style="183" hidden="1" customWidth="1"/>
    <col min="69" max="77" width="2.125" style="183" customWidth="1"/>
    <col min="78" max="16384" width="9" style="183"/>
  </cols>
  <sheetData>
    <row r="1" spans="1:79" ht="15" customHeight="1">
      <c r="A1" s="231" t="s">
        <v>569</v>
      </c>
      <c r="B1" s="232"/>
      <c r="C1" s="232"/>
      <c r="D1" s="232"/>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3"/>
      <c r="AE1" s="228"/>
      <c r="AF1" s="228"/>
      <c r="AG1" s="228"/>
      <c r="AH1" s="228"/>
      <c r="AI1" s="228"/>
      <c r="AJ1" s="303" t="s">
        <v>0</v>
      </c>
      <c r="AK1" s="303"/>
      <c r="AL1" s="303"/>
      <c r="AM1" s="303"/>
      <c r="AN1" s="303"/>
      <c r="AO1" s="304" t="s">
        <v>621</v>
      </c>
      <c r="AP1" s="304"/>
      <c r="AQ1" s="304"/>
      <c r="AR1" s="304"/>
      <c r="AS1" s="304"/>
      <c r="AT1" s="304"/>
      <c r="AU1" s="304"/>
      <c r="AV1" s="304"/>
      <c r="AW1" s="304"/>
      <c r="AX1" s="304"/>
      <c r="AY1" s="304"/>
      <c r="AZ1" s="304"/>
      <c r="BA1" s="304"/>
      <c r="BB1" s="304"/>
      <c r="BC1" s="304"/>
      <c r="BD1" s="304"/>
      <c r="BE1" s="304"/>
      <c r="BF1" s="304"/>
      <c r="BG1" s="304"/>
      <c r="BH1" s="304"/>
      <c r="BI1" s="304"/>
      <c r="BJ1" s="304"/>
      <c r="BK1" s="304"/>
      <c r="BL1" s="304"/>
    </row>
    <row r="2" spans="1:79" ht="15" customHeight="1">
      <c r="A2" s="234" t="s">
        <v>571</v>
      </c>
      <c r="B2" s="229"/>
      <c r="C2" s="229"/>
      <c r="D2" s="229"/>
      <c r="E2" s="221"/>
      <c r="F2" s="221"/>
      <c r="G2" s="221"/>
      <c r="H2" s="221"/>
      <c r="I2" s="221"/>
      <c r="J2" s="221"/>
      <c r="K2" s="221"/>
      <c r="L2" s="221"/>
      <c r="M2" s="221"/>
      <c r="N2" s="221"/>
      <c r="O2" s="221"/>
      <c r="P2" s="221"/>
      <c r="Q2" s="221"/>
      <c r="R2" s="221"/>
      <c r="S2" s="221"/>
      <c r="T2" s="221"/>
      <c r="U2" s="221"/>
      <c r="V2" s="221"/>
      <c r="W2" s="221"/>
      <c r="X2" s="221"/>
      <c r="Y2" s="221"/>
      <c r="Z2" s="221"/>
      <c r="AA2" s="221"/>
      <c r="AB2" s="221"/>
      <c r="AC2" s="221"/>
      <c r="AD2" s="235"/>
      <c r="AE2" s="228"/>
      <c r="AF2" s="228"/>
      <c r="AG2" s="228"/>
      <c r="AH2" s="228"/>
      <c r="AI2" s="228"/>
      <c r="AJ2" s="303"/>
      <c r="AK2" s="303"/>
      <c r="AL2" s="303"/>
      <c r="AM2" s="303"/>
      <c r="AN2" s="303"/>
      <c r="AO2" s="304"/>
      <c r="AP2" s="304"/>
      <c r="AQ2" s="304"/>
      <c r="AR2" s="304"/>
      <c r="AS2" s="304"/>
      <c r="AT2" s="304"/>
      <c r="AU2" s="304"/>
      <c r="AV2" s="304"/>
      <c r="AW2" s="304"/>
      <c r="AX2" s="304"/>
      <c r="AY2" s="304"/>
      <c r="AZ2" s="304"/>
      <c r="BA2" s="304"/>
      <c r="BB2" s="304"/>
      <c r="BC2" s="304"/>
      <c r="BD2" s="304"/>
      <c r="BE2" s="304"/>
      <c r="BF2" s="304"/>
      <c r="BG2" s="304"/>
      <c r="BH2" s="304"/>
      <c r="BI2" s="304"/>
      <c r="BJ2" s="304"/>
      <c r="BK2" s="304"/>
      <c r="BL2" s="304"/>
    </row>
    <row r="3" spans="1:79" ht="15" customHeight="1">
      <c r="A3" s="234" t="s">
        <v>570</v>
      </c>
      <c r="B3" s="229"/>
      <c r="C3" s="229"/>
      <c r="D3" s="229"/>
      <c r="E3" s="221"/>
      <c r="F3" s="221"/>
      <c r="G3" s="221"/>
      <c r="H3" s="221"/>
      <c r="I3" s="221"/>
      <c r="J3" s="221"/>
      <c r="K3" s="221"/>
      <c r="L3" s="221"/>
      <c r="M3" s="221"/>
      <c r="N3" s="221"/>
      <c r="O3" s="221"/>
      <c r="P3" s="221"/>
      <c r="Q3" s="221"/>
      <c r="R3" s="221"/>
      <c r="S3" s="221"/>
      <c r="T3" s="221"/>
      <c r="U3" s="221"/>
      <c r="V3" s="221"/>
      <c r="W3" s="221"/>
      <c r="X3" s="221"/>
      <c r="Y3" s="221"/>
      <c r="Z3" s="221"/>
      <c r="AA3" s="221"/>
      <c r="AB3" s="221"/>
      <c r="AC3" s="221"/>
      <c r="AD3" s="235"/>
      <c r="AE3" s="228"/>
      <c r="AF3" s="228"/>
      <c r="AG3" s="228"/>
      <c r="AH3" s="228"/>
      <c r="AI3" s="228"/>
      <c r="AJ3" s="303" t="s">
        <v>1</v>
      </c>
      <c r="AK3" s="303"/>
      <c r="AL3" s="303"/>
      <c r="AM3" s="303"/>
      <c r="AN3" s="303"/>
      <c r="AO3" s="304" t="s">
        <v>622</v>
      </c>
      <c r="AP3" s="304"/>
      <c r="AQ3" s="304"/>
      <c r="AR3" s="304"/>
      <c r="AS3" s="304"/>
      <c r="AT3" s="304"/>
      <c r="AU3" s="304"/>
      <c r="AV3" s="304"/>
      <c r="AW3" s="304"/>
      <c r="AX3" s="304"/>
      <c r="AY3" s="304"/>
      <c r="AZ3" s="304"/>
      <c r="BA3" s="304"/>
      <c r="BB3" s="304"/>
      <c r="BC3" s="304"/>
      <c r="BD3" s="304"/>
      <c r="BE3" s="304"/>
      <c r="BF3" s="304"/>
      <c r="BG3" s="304"/>
      <c r="BH3" s="304"/>
      <c r="BI3" s="305" t="s">
        <v>71</v>
      </c>
      <c r="BJ3" s="305"/>
      <c r="BK3" s="305"/>
      <c r="BL3" s="305"/>
    </row>
    <row r="4" spans="1:79" ht="15" customHeight="1" thickBot="1">
      <c r="A4" s="236"/>
      <c r="B4" s="237" t="s">
        <v>572</v>
      </c>
      <c r="C4" s="238"/>
      <c r="D4" s="238"/>
      <c r="E4" s="239"/>
      <c r="F4" s="239"/>
      <c r="G4" s="239"/>
      <c r="H4" s="239"/>
      <c r="I4" s="239"/>
      <c r="J4" s="239"/>
      <c r="K4" s="239"/>
      <c r="L4" s="239"/>
      <c r="M4" s="239"/>
      <c r="N4" s="239"/>
      <c r="O4" s="239"/>
      <c r="P4" s="239"/>
      <c r="Q4" s="239"/>
      <c r="R4" s="239"/>
      <c r="S4" s="239"/>
      <c r="T4" s="239"/>
      <c r="U4" s="239"/>
      <c r="V4" s="239"/>
      <c r="W4" s="239"/>
      <c r="X4" s="239"/>
      <c r="Y4" s="239"/>
      <c r="Z4" s="239"/>
      <c r="AA4" s="239"/>
      <c r="AB4" s="239"/>
      <c r="AC4" s="239"/>
      <c r="AD4" s="240"/>
      <c r="AE4" s="228"/>
      <c r="AF4" s="228"/>
      <c r="AG4" s="228"/>
      <c r="AH4" s="228"/>
      <c r="AI4" s="228"/>
      <c r="AJ4" s="303"/>
      <c r="AK4" s="303"/>
      <c r="AL4" s="303"/>
      <c r="AM4" s="303"/>
      <c r="AN4" s="303"/>
      <c r="AO4" s="304"/>
      <c r="AP4" s="304"/>
      <c r="AQ4" s="304"/>
      <c r="AR4" s="304"/>
      <c r="AS4" s="304"/>
      <c r="AT4" s="304"/>
      <c r="AU4" s="304"/>
      <c r="AV4" s="304"/>
      <c r="AW4" s="304"/>
      <c r="AX4" s="304"/>
      <c r="AY4" s="304"/>
      <c r="AZ4" s="304"/>
      <c r="BA4" s="304"/>
      <c r="BB4" s="304"/>
      <c r="BC4" s="304"/>
      <c r="BD4" s="304"/>
      <c r="BE4" s="304"/>
      <c r="BF4" s="304"/>
      <c r="BG4" s="304"/>
      <c r="BH4" s="304"/>
      <c r="BI4" s="305"/>
      <c r="BJ4" s="305"/>
      <c r="BK4" s="305"/>
      <c r="BL4" s="305"/>
    </row>
    <row r="5" spans="1:79" ht="15" customHeight="1">
      <c r="A5" s="230"/>
      <c r="B5" s="230"/>
      <c r="C5" s="230"/>
      <c r="D5" s="230"/>
      <c r="E5" s="38"/>
      <c r="F5" s="38"/>
      <c r="G5" s="38"/>
      <c r="H5" s="38"/>
      <c r="I5" s="38"/>
      <c r="J5" s="38"/>
      <c r="K5" s="38"/>
      <c r="L5" s="38"/>
      <c r="M5" s="38"/>
      <c r="N5" s="38"/>
      <c r="O5" s="38"/>
      <c r="P5" s="38"/>
      <c r="Q5" s="38"/>
      <c r="R5" s="38"/>
      <c r="S5" s="38"/>
      <c r="T5" s="228"/>
      <c r="U5" s="228"/>
      <c r="V5" s="228"/>
      <c r="W5" s="228"/>
      <c r="X5" s="228"/>
      <c r="Y5" s="228"/>
      <c r="Z5" s="228"/>
      <c r="AA5" s="228"/>
      <c r="AB5" s="228"/>
      <c r="AC5" s="228"/>
      <c r="AD5" s="228"/>
      <c r="AE5" s="228"/>
      <c r="AF5" s="228"/>
      <c r="AG5" s="228"/>
      <c r="AH5" s="228"/>
      <c r="AI5" s="228"/>
      <c r="AJ5" s="303" t="s">
        <v>17</v>
      </c>
      <c r="AK5" s="303"/>
      <c r="AL5" s="303"/>
      <c r="AM5" s="303"/>
      <c r="AN5" s="303"/>
      <c r="AO5" s="304" t="s">
        <v>527</v>
      </c>
      <c r="AP5" s="304"/>
      <c r="AQ5" s="304"/>
      <c r="AR5" s="304"/>
      <c r="AS5" s="304"/>
      <c r="AT5" s="304"/>
      <c r="AU5" s="304"/>
      <c r="AV5" s="304"/>
      <c r="AW5" s="304"/>
      <c r="AX5" s="304"/>
      <c r="AY5" s="304"/>
      <c r="AZ5" s="304"/>
      <c r="BA5" s="304"/>
      <c r="BB5" s="304"/>
      <c r="BC5" s="304"/>
      <c r="BD5" s="304"/>
      <c r="BE5" s="304"/>
      <c r="BF5" s="304"/>
      <c r="BG5" s="304"/>
      <c r="BH5" s="304"/>
      <c r="BI5" s="304"/>
      <c r="BJ5" s="304"/>
      <c r="BK5" s="304"/>
      <c r="BL5" s="304"/>
    </row>
    <row r="6" spans="1:79" ht="15" customHeight="1">
      <c r="A6" s="330"/>
      <c r="B6" s="332" t="s">
        <v>2</v>
      </c>
      <c r="C6" s="332"/>
      <c r="D6" s="332"/>
      <c r="E6" s="332"/>
      <c r="F6" s="332"/>
      <c r="G6" s="332"/>
      <c r="H6" s="332"/>
      <c r="I6" s="332"/>
      <c r="J6" s="334"/>
      <c r="K6" s="336"/>
      <c r="L6" s="338" t="s">
        <v>13</v>
      </c>
      <c r="M6" s="338"/>
      <c r="N6" s="338"/>
      <c r="O6" s="338"/>
      <c r="P6" s="338"/>
      <c r="Q6" s="338"/>
      <c r="R6" s="338"/>
      <c r="S6" s="338"/>
      <c r="T6" s="340"/>
      <c r="AJ6" s="303"/>
      <c r="AK6" s="303"/>
      <c r="AL6" s="303"/>
      <c r="AM6" s="303"/>
      <c r="AN6" s="303"/>
      <c r="AO6" s="304"/>
      <c r="AP6" s="304"/>
      <c r="AQ6" s="304"/>
      <c r="AR6" s="304"/>
      <c r="AS6" s="304"/>
      <c r="AT6" s="304"/>
      <c r="AU6" s="304"/>
      <c r="AV6" s="304"/>
      <c r="AW6" s="304"/>
      <c r="AX6" s="304"/>
      <c r="AY6" s="304"/>
      <c r="AZ6" s="304"/>
      <c r="BA6" s="304"/>
      <c r="BB6" s="304"/>
      <c r="BC6" s="304"/>
      <c r="BD6" s="304"/>
      <c r="BE6" s="304"/>
      <c r="BF6" s="304"/>
      <c r="BG6" s="304"/>
      <c r="BH6" s="304"/>
      <c r="BI6" s="304"/>
      <c r="BJ6" s="304"/>
      <c r="BK6" s="304"/>
      <c r="BL6" s="304"/>
      <c r="BZ6" s="183">
        <v>0</v>
      </c>
    </row>
    <row r="7" spans="1:79" ht="15" customHeight="1">
      <c r="A7" s="331"/>
      <c r="B7" s="333"/>
      <c r="C7" s="333"/>
      <c r="D7" s="333"/>
      <c r="E7" s="333"/>
      <c r="F7" s="333"/>
      <c r="G7" s="333"/>
      <c r="H7" s="333"/>
      <c r="I7" s="333"/>
      <c r="J7" s="335"/>
      <c r="K7" s="337"/>
      <c r="L7" s="339"/>
      <c r="M7" s="339"/>
      <c r="N7" s="339"/>
      <c r="O7" s="339"/>
      <c r="P7" s="339"/>
      <c r="Q7" s="339"/>
      <c r="R7" s="339"/>
      <c r="S7" s="339"/>
      <c r="T7" s="341"/>
      <c r="AJ7" s="303" t="s">
        <v>74</v>
      </c>
      <c r="AK7" s="303"/>
      <c r="AL7" s="303"/>
      <c r="AM7" s="303"/>
      <c r="AN7" s="303"/>
      <c r="AO7" s="304" t="s">
        <v>528</v>
      </c>
      <c r="AP7" s="304"/>
      <c r="AQ7" s="304"/>
      <c r="AR7" s="304"/>
      <c r="AS7" s="304"/>
      <c r="AT7" s="304"/>
      <c r="AU7" s="304"/>
      <c r="AV7" s="304"/>
      <c r="AW7" s="304"/>
      <c r="AX7" s="304"/>
      <c r="AY7" s="304"/>
      <c r="AZ7" s="304"/>
      <c r="BA7" s="304"/>
      <c r="BB7" s="304"/>
      <c r="BC7" s="304"/>
      <c r="BD7" s="304"/>
      <c r="BE7" s="304"/>
      <c r="BF7" s="304"/>
      <c r="BG7" s="304"/>
      <c r="BH7" s="304"/>
      <c r="BI7" s="304"/>
      <c r="BJ7" s="304"/>
      <c r="BK7" s="304"/>
      <c r="BL7" s="304"/>
    </row>
    <row r="8" spans="1:79" ht="15" customHeight="1">
      <c r="A8" s="185"/>
      <c r="B8" s="310">
        <v>43104</v>
      </c>
      <c r="C8" s="310"/>
      <c r="D8" s="310"/>
      <c r="E8" s="310"/>
      <c r="F8" s="310"/>
      <c r="G8" s="310"/>
      <c r="H8" s="310"/>
      <c r="I8" s="310"/>
      <c r="J8" s="186"/>
      <c r="K8" s="312"/>
      <c r="L8" s="313"/>
      <c r="M8" s="313"/>
      <c r="N8" s="313"/>
      <c r="O8" s="313"/>
      <c r="P8" s="313"/>
      <c r="Q8" s="313"/>
      <c r="R8" s="313"/>
      <c r="S8" s="313"/>
      <c r="T8" s="314"/>
      <c r="AJ8" s="303"/>
      <c r="AK8" s="303"/>
      <c r="AL8" s="303"/>
      <c r="AM8" s="303"/>
      <c r="AN8" s="303"/>
      <c r="AO8" s="304"/>
      <c r="AP8" s="304"/>
      <c r="AQ8" s="304"/>
      <c r="AR8" s="304"/>
      <c r="AS8" s="304"/>
      <c r="AT8" s="304"/>
      <c r="AU8" s="304"/>
      <c r="AV8" s="304"/>
      <c r="AW8" s="304"/>
      <c r="AX8" s="304"/>
      <c r="AY8" s="304"/>
      <c r="AZ8" s="304"/>
      <c r="BA8" s="304"/>
      <c r="BB8" s="304"/>
      <c r="BC8" s="304"/>
      <c r="BD8" s="304"/>
      <c r="BE8" s="304"/>
      <c r="BF8" s="304"/>
      <c r="BG8" s="304"/>
      <c r="BH8" s="304"/>
      <c r="BI8" s="304"/>
      <c r="BJ8" s="304"/>
      <c r="BK8" s="304"/>
      <c r="BL8" s="304"/>
    </row>
    <row r="9" spans="1:79" ht="15" customHeight="1">
      <c r="A9" s="187"/>
      <c r="B9" s="311"/>
      <c r="C9" s="311"/>
      <c r="D9" s="311"/>
      <c r="E9" s="311"/>
      <c r="F9" s="311"/>
      <c r="G9" s="311"/>
      <c r="H9" s="311"/>
      <c r="I9" s="311"/>
      <c r="J9" s="22"/>
      <c r="K9" s="315"/>
      <c r="L9" s="316"/>
      <c r="M9" s="316"/>
      <c r="N9" s="316"/>
      <c r="O9" s="316"/>
      <c r="P9" s="316"/>
      <c r="Q9" s="316"/>
      <c r="R9" s="316"/>
      <c r="S9" s="316"/>
      <c r="T9" s="317"/>
      <c r="AJ9" s="188"/>
      <c r="AK9" s="188"/>
      <c r="AL9" s="188"/>
      <c r="AM9" s="188"/>
      <c r="AN9" s="188"/>
      <c r="AO9" s="189"/>
      <c r="AP9" s="189"/>
      <c r="AQ9" s="189"/>
      <c r="AR9" s="189"/>
      <c r="AS9" s="189"/>
      <c r="AT9" s="189"/>
      <c r="AU9" s="189"/>
      <c r="AV9" s="189"/>
      <c r="AW9" s="189"/>
      <c r="AX9" s="189"/>
      <c r="AY9" s="189"/>
      <c r="AZ9" s="189"/>
      <c r="BA9" s="189"/>
      <c r="BB9" s="189"/>
      <c r="BC9" s="189"/>
      <c r="BD9" s="189"/>
      <c r="BE9" s="189"/>
      <c r="BF9" s="189"/>
      <c r="BG9" s="189"/>
      <c r="BH9" s="189"/>
      <c r="BI9" s="189"/>
      <c r="BJ9" s="189"/>
      <c r="BK9" s="189"/>
      <c r="BL9" s="189"/>
    </row>
    <row r="10" spans="1:79" ht="15" customHeight="1">
      <c r="A10" s="318" t="s">
        <v>59</v>
      </c>
      <c r="B10" s="319"/>
      <c r="C10" s="14"/>
      <c r="D10" s="15"/>
      <c r="E10" s="190"/>
      <c r="F10" s="191"/>
      <c r="G10" s="191"/>
      <c r="H10" s="191"/>
      <c r="I10" s="191"/>
      <c r="J10" s="191"/>
      <c r="K10" s="191"/>
      <c r="L10" s="191"/>
      <c r="M10" s="191"/>
      <c r="N10" s="191"/>
      <c r="O10" s="191"/>
      <c r="P10" s="191"/>
      <c r="Q10" s="191"/>
      <c r="R10" s="191"/>
      <c r="S10" s="191"/>
      <c r="T10" s="191"/>
      <c r="U10" s="320" t="s">
        <v>4</v>
      </c>
      <c r="V10" s="321"/>
      <c r="W10" s="321"/>
      <c r="X10" s="322"/>
      <c r="Y10" s="326" t="s">
        <v>291</v>
      </c>
      <c r="Z10" s="326"/>
      <c r="AA10" s="326"/>
      <c r="AB10" s="328" t="s">
        <v>5</v>
      </c>
      <c r="AC10" s="326" t="s">
        <v>293</v>
      </c>
      <c r="AD10" s="326"/>
      <c r="AE10" s="326"/>
      <c r="AF10" s="328" t="s">
        <v>6</v>
      </c>
      <c r="AG10" s="342" t="s">
        <v>293</v>
      </c>
      <c r="AH10" s="343"/>
      <c r="AI10" s="343"/>
      <c r="AJ10" s="346" t="s">
        <v>3</v>
      </c>
      <c r="AK10" s="346"/>
      <c r="AL10" s="258" t="s">
        <v>60</v>
      </c>
      <c r="AM10" s="347">
        <v>1030016</v>
      </c>
      <c r="AN10" s="347"/>
      <c r="AO10" s="347"/>
      <c r="AP10" s="347"/>
      <c r="AQ10" s="347"/>
      <c r="AR10" s="192"/>
      <c r="AS10" s="264"/>
      <c r="AT10" s="264"/>
      <c r="AU10" s="264"/>
      <c r="AV10" s="264"/>
      <c r="AW10" s="264"/>
      <c r="AX10" s="264"/>
      <c r="AY10" s="264"/>
      <c r="AZ10" s="264"/>
      <c r="BA10" s="264"/>
      <c r="BB10" s="264"/>
      <c r="BC10" s="264"/>
      <c r="BD10" s="264"/>
      <c r="BE10" s="264"/>
      <c r="BF10" s="264"/>
      <c r="BG10" s="264"/>
      <c r="BH10" s="264"/>
      <c r="BI10" s="264"/>
      <c r="BJ10" s="264"/>
      <c r="BK10" s="264"/>
      <c r="BL10" s="19"/>
    </row>
    <row r="11" spans="1:79" ht="15" customHeight="1">
      <c r="A11" s="348" t="s">
        <v>61</v>
      </c>
      <c r="B11" s="349"/>
      <c r="C11" s="349"/>
      <c r="D11" s="350"/>
      <c r="E11" s="351" t="s">
        <v>625</v>
      </c>
      <c r="F11" s="352"/>
      <c r="G11" s="352"/>
      <c r="H11" s="352"/>
      <c r="I11" s="352"/>
      <c r="J11" s="352"/>
      <c r="K11" s="352"/>
      <c r="L11" s="352"/>
      <c r="M11" s="352"/>
      <c r="N11" s="352"/>
      <c r="O11" s="352"/>
      <c r="P11" s="352"/>
      <c r="Q11" s="352"/>
      <c r="R11" s="352"/>
      <c r="S11" s="352"/>
      <c r="T11" s="353"/>
      <c r="U11" s="323"/>
      <c r="V11" s="324"/>
      <c r="W11" s="324"/>
      <c r="X11" s="325"/>
      <c r="Y11" s="327"/>
      <c r="Z11" s="327"/>
      <c r="AA11" s="327"/>
      <c r="AB11" s="329"/>
      <c r="AC11" s="327"/>
      <c r="AD11" s="327"/>
      <c r="AE11" s="327"/>
      <c r="AF11" s="329"/>
      <c r="AG11" s="344"/>
      <c r="AH11" s="345"/>
      <c r="AI11" s="345"/>
      <c r="AJ11" s="346"/>
      <c r="AK11" s="346"/>
      <c r="AL11" s="354" t="s">
        <v>623</v>
      </c>
      <c r="AM11" s="355"/>
      <c r="AN11" s="355"/>
      <c r="AO11" s="355"/>
      <c r="AP11" s="355"/>
      <c r="AQ11" s="355"/>
      <c r="AR11" s="355"/>
      <c r="AS11" s="355"/>
      <c r="AT11" s="355"/>
      <c r="AU11" s="355"/>
      <c r="AV11" s="355"/>
      <c r="AW11" s="355"/>
      <c r="AX11" s="355"/>
      <c r="AY11" s="355"/>
      <c r="AZ11" s="355"/>
      <c r="BA11" s="355"/>
      <c r="BB11" s="355"/>
      <c r="BC11" s="355"/>
      <c r="BD11" s="355"/>
      <c r="BE11" s="355"/>
      <c r="BF11" s="355"/>
      <c r="BG11" s="355"/>
      <c r="BH11" s="355"/>
      <c r="BI11" s="355"/>
      <c r="BJ11" s="355"/>
      <c r="BK11" s="193"/>
      <c r="BL11" s="194"/>
    </row>
    <row r="12" spans="1:79" ht="15" customHeight="1">
      <c r="A12" s="331" t="s">
        <v>9</v>
      </c>
      <c r="B12" s="359"/>
      <c r="C12" s="359"/>
      <c r="D12" s="360"/>
      <c r="E12" s="364" t="s">
        <v>624</v>
      </c>
      <c r="F12" s="365"/>
      <c r="G12" s="365"/>
      <c r="H12" s="365"/>
      <c r="I12" s="365"/>
      <c r="J12" s="365"/>
      <c r="K12" s="365"/>
      <c r="L12" s="365"/>
      <c r="M12" s="365"/>
      <c r="N12" s="365"/>
      <c r="O12" s="365"/>
      <c r="P12" s="365"/>
      <c r="Q12" s="365"/>
      <c r="R12" s="365"/>
      <c r="S12" s="365"/>
      <c r="T12" s="366"/>
      <c r="U12" s="323" t="s">
        <v>10</v>
      </c>
      <c r="V12" s="324"/>
      <c r="W12" s="324"/>
      <c r="X12" s="325"/>
      <c r="Y12" s="327" t="s">
        <v>290</v>
      </c>
      <c r="Z12" s="327"/>
      <c r="AA12" s="327"/>
      <c r="AB12" s="329" t="s">
        <v>5</v>
      </c>
      <c r="AC12" s="327" t="s">
        <v>292</v>
      </c>
      <c r="AD12" s="327"/>
      <c r="AE12" s="327"/>
      <c r="AF12" s="329" t="s">
        <v>6</v>
      </c>
      <c r="AG12" s="344" t="s">
        <v>292</v>
      </c>
      <c r="AH12" s="345"/>
      <c r="AI12" s="345"/>
      <c r="AJ12" s="346"/>
      <c r="AK12" s="346"/>
      <c r="AL12" s="356"/>
      <c r="AM12" s="355"/>
      <c r="AN12" s="355"/>
      <c r="AO12" s="355"/>
      <c r="AP12" s="355"/>
      <c r="AQ12" s="355"/>
      <c r="AR12" s="355"/>
      <c r="AS12" s="355"/>
      <c r="AT12" s="355"/>
      <c r="AU12" s="355"/>
      <c r="AV12" s="355"/>
      <c r="AW12" s="355"/>
      <c r="AX12" s="355"/>
      <c r="AY12" s="355"/>
      <c r="AZ12" s="355"/>
      <c r="BA12" s="355"/>
      <c r="BB12" s="355"/>
      <c r="BC12" s="355"/>
      <c r="BD12" s="355"/>
      <c r="BE12" s="355"/>
      <c r="BF12" s="355"/>
      <c r="BG12" s="355"/>
      <c r="BH12" s="355"/>
      <c r="BI12" s="355"/>
      <c r="BJ12" s="355"/>
      <c r="BK12" s="193"/>
      <c r="BL12" s="194"/>
    </row>
    <row r="13" spans="1:79" ht="15" customHeight="1">
      <c r="A13" s="361"/>
      <c r="B13" s="362"/>
      <c r="C13" s="362"/>
      <c r="D13" s="363"/>
      <c r="E13" s="367"/>
      <c r="F13" s="368"/>
      <c r="G13" s="368"/>
      <c r="H13" s="368"/>
      <c r="I13" s="368"/>
      <c r="J13" s="368"/>
      <c r="K13" s="368"/>
      <c r="L13" s="368"/>
      <c r="M13" s="368"/>
      <c r="N13" s="368"/>
      <c r="O13" s="368"/>
      <c r="P13" s="368"/>
      <c r="Q13" s="368"/>
      <c r="R13" s="368"/>
      <c r="S13" s="368"/>
      <c r="T13" s="369"/>
      <c r="U13" s="370"/>
      <c r="V13" s="371"/>
      <c r="W13" s="371"/>
      <c r="X13" s="372"/>
      <c r="Y13" s="373"/>
      <c r="Z13" s="373"/>
      <c r="AA13" s="373"/>
      <c r="AB13" s="374"/>
      <c r="AC13" s="373"/>
      <c r="AD13" s="373"/>
      <c r="AE13" s="373"/>
      <c r="AF13" s="374"/>
      <c r="AG13" s="375"/>
      <c r="AH13" s="376"/>
      <c r="AI13" s="376"/>
      <c r="AJ13" s="346"/>
      <c r="AK13" s="346"/>
      <c r="AL13" s="357"/>
      <c r="AM13" s="358"/>
      <c r="AN13" s="358"/>
      <c r="AO13" s="358"/>
      <c r="AP13" s="358"/>
      <c r="AQ13" s="358"/>
      <c r="AR13" s="358"/>
      <c r="AS13" s="358"/>
      <c r="AT13" s="358"/>
      <c r="AU13" s="358"/>
      <c r="AV13" s="358"/>
      <c r="AW13" s="358"/>
      <c r="AX13" s="358"/>
      <c r="AY13" s="358"/>
      <c r="AZ13" s="358"/>
      <c r="BA13" s="358"/>
      <c r="BB13" s="358"/>
      <c r="BC13" s="358"/>
      <c r="BD13" s="358"/>
      <c r="BE13" s="358"/>
      <c r="BF13" s="358"/>
      <c r="BG13" s="358"/>
      <c r="BH13" s="358"/>
      <c r="BI13" s="358"/>
      <c r="BJ13" s="358"/>
      <c r="BK13" s="195"/>
      <c r="BL13" s="196"/>
    </row>
    <row r="14" spans="1:79" ht="15" customHeight="1">
      <c r="A14" s="318" t="s">
        <v>62</v>
      </c>
      <c r="B14" s="319"/>
      <c r="C14" s="14"/>
      <c r="D14" s="15"/>
      <c r="E14" s="197"/>
      <c r="F14" s="198"/>
      <c r="G14" s="198"/>
      <c r="H14" s="198"/>
      <c r="I14" s="198"/>
      <c r="J14" s="198"/>
      <c r="K14" s="198"/>
      <c r="L14" s="198"/>
      <c r="M14" s="198"/>
      <c r="N14" s="198"/>
      <c r="O14" s="198"/>
      <c r="P14" s="198"/>
      <c r="Q14" s="198"/>
      <c r="R14" s="198"/>
      <c r="S14" s="198"/>
      <c r="T14" s="264"/>
      <c r="U14" s="320" t="s">
        <v>4</v>
      </c>
      <c r="V14" s="321"/>
      <c r="W14" s="321"/>
      <c r="X14" s="322"/>
      <c r="Y14" s="326" t="s">
        <v>461</v>
      </c>
      <c r="Z14" s="326"/>
      <c r="AA14" s="326"/>
      <c r="AB14" s="328" t="s">
        <v>5</v>
      </c>
      <c r="AC14" s="326" t="s">
        <v>462</v>
      </c>
      <c r="AD14" s="326"/>
      <c r="AE14" s="326"/>
      <c r="AF14" s="328" t="s">
        <v>6</v>
      </c>
      <c r="AG14" s="342" t="s">
        <v>462</v>
      </c>
      <c r="AH14" s="343"/>
      <c r="AI14" s="343"/>
      <c r="AJ14" s="346" t="s">
        <v>3</v>
      </c>
      <c r="AK14" s="346"/>
      <c r="AL14" s="258" t="s">
        <v>60</v>
      </c>
      <c r="AM14" s="347">
        <v>1030016</v>
      </c>
      <c r="AN14" s="347"/>
      <c r="AO14" s="347"/>
      <c r="AP14" s="347"/>
      <c r="AQ14" s="347"/>
      <c r="AR14" s="192"/>
      <c r="AS14" s="264"/>
      <c r="AT14" s="264"/>
      <c r="AU14" s="264"/>
      <c r="AV14" s="264"/>
      <c r="AW14" s="264"/>
      <c r="AX14" s="264"/>
      <c r="AY14" s="264"/>
      <c r="AZ14" s="264"/>
      <c r="BA14" s="264"/>
      <c r="BB14" s="264"/>
      <c r="BC14" s="264"/>
      <c r="BD14" s="264"/>
      <c r="BE14" s="264"/>
      <c r="BF14" s="264"/>
      <c r="BG14" s="264"/>
      <c r="BH14" s="264"/>
      <c r="BI14" s="264"/>
      <c r="BJ14" s="264"/>
      <c r="BK14" s="264"/>
      <c r="BL14" s="19"/>
    </row>
    <row r="15" spans="1:79" ht="15" customHeight="1">
      <c r="A15" s="377" t="s">
        <v>15</v>
      </c>
      <c r="B15" s="359"/>
      <c r="C15" s="359"/>
      <c r="D15" s="360"/>
      <c r="E15" s="378" t="s">
        <v>460</v>
      </c>
      <c r="F15" s="379"/>
      <c r="G15" s="379"/>
      <c r="H15" s="379"/>
      <c r="I15" s="379"/>
      <c r="J15" s="379"/>
      <c r="K15" s="379"/>
      <c r="L15" s="379"/>
      <c r="M15" s="379"/>
      <c r="N15" s="379"/>
      <c r="O15" s="379"/>
      <c r="P15" s="379"/>
      <c r="Q15" s="379"/>
      <c r="R15" s="379"/>
      <c r="S15" s="379"/>
      <c r="T15" s="380"/>
      <c r="U15" s="323"/>
      <c r="V15" s="324"/>
      <c r="W15" s="324"/>
      <c r="X15" s="325"/>
      <c r="Y15" s="327"/>
      <c r="Z15" s="327"/>
      <c r="AA15" s="327"/>
      <c r="AB15" s="329"/>
      <c r="AC15" s="327"/>
      <c r="AD15" s="327"/>
      <c r="AE15" s="327"/>
      <c r="AF15" s="329"/>
      <c r="AG15" s="344"/>
      <c r="AH15" s="345"/>
      <c r="AI15" s="345"/>
      <c r="AJ15" s="346"/>
      <c r="AK15" s="346"/>
      <c r="AL15" s="354" t="s">
        <v>623</v>
      </c>
      <c r="AM15" s="355"/>
      <c r="AN15" s="355"/>
      <c r="AO15" s="355"/>
      <c r="AP15" s="355"/>
      <c r="AQ15" s="355"/>
      <c r="AR15" s="355"/>
      <c r="AS15" s="355"/>
      <c r="AT15" s="355"/>
      <c r="AU15" s="355"/>
      <c r="AV15" s="355"/>
      <c r="AW15" s="355"/>
      <c r="AX15" s="355"/>
      <c r="AY15" s="355"/>
      <c r="AZ15" s="355"/>
      <c r="BA15" s="355"/>
      <c r="BB15" s="355"/>
      <c r="BC15" s="355"/>
      <c r="BD15" s="355"/>
      <c r="BE15" s="355"/>
      <c r="BF15" s="355"/>
      <c r="BG15" s="355"/>
      <c r="BH15" s="355"/>
      <c r="BI15" s="355"/>
      <c r="BJ15" s="355"/>
      <c r="BK15" s="193"/>
      <c r="BL15" s="194"/>
    </row>
    <row r="16" spans="1:79" ht="15" customHeight="1">
      <c r="A16" s="331"/>
      <c r="B16" s="359"/>
      <c r="C16" s="359"/>
      <c r="D16" s="360"/>
      <c r="E16" s="378"/>
      <c r="F16" s="379"/>
      <c r="G16" s="379"/>
      <c r="H16" s="379"/>
      <c r="I16" s="379"/>
      <c r="J16" s="379"/>
      <c r="K16" s="379"/>
      <c r="L16" s="379"/>
      <c r="M16" s="379"/>
      <c r="N16" s="379"/>
      <c r="O16" s="379"/>
      <c r="P16" s="379"/>
      <c r="Q16" s="379"/>
      <c r="R16" s="379"/>
      <c r="S16" s="379"/>
      <c r="T16" s="380"/>
      <c r="U16" s="323" t="s">
        <v>10</v>
      </c>
      <c r="V16" s="324"/>
      <c r="W16" s="324"/>
      <c r="X16" s="325"/>
      <c r="Y16" s="327" t="s">
        <v>461</v>
      </c>
      <c r="Z16" s="327"/>
      <c r="AA16" s="327"/>
      <c r="AB16" s="329" t="s">
        <v>5</v>
      </c>
      <c r="AC16" s="327" t="s">
        <v>462</v>
      </c>
      <c r="AD16" s="327"/>
      <c r="AE16" s="327"/>
      <c r="AF16" s="329" t="s">
        <v>6</v>
      </c>
      <c r="AG16" s="344" t="s">
        <v>462</v>
      </c>
      <c r="AH16" s="345"/>
      <c r="AI16" s="345"/>
      <c r="AJ16" s="346"/>
      <c r="AK16" s="346"/>
      <c r="AL16" s="356"/>
      <c r="AM16" s="355"/>
      <c r="AN16" s="355"/>
      <c r="AO16" s="355"/>
      <c r="AP16" s="355"/>
      <c r="AQ16" s="355"/>
      <c r="AR16" s="355"/>
      <c r="AS16" s="355"/>
      <c r="AT16" s="355"/>
      <c r="AU16" s="355"/>
      <c r="AV16" s="355"/>
      <c r="AW16" s="355"/>
      <c r="AX16" s="355"/>
      <c r="AY16" s="355"/>
      <c r="AZ16" s="355"/>
      <c r="BA16" s="355"/>
      <c r="BB16" s="355"/>
      <c r="BC16" s="355"/>
      <c r="BD16" s="355"/>
      <c r="BE16" s="355"/>
      <c r="BF16" s="355"/>
      <c r="BG16" s="355"/>
      <c r="BH16" s="355"/>
      <c r="BI16" s="355"/>
      <c r="BJ16" s="355"/>
      <c r="BK16" s="193"/>
      <c r="BL16" s="194"/>
      <c r="CA16" s="199">
        <v>0</v>
      </c>
    </row>
    <row r="17" spans="1:79" ht="15" customHeight="1">
      <c r="A17" s="361"/>
      <c r="B17" s="362"/>
      <c r="C17" s="362"/>
      <c r="D17" s="363"/>
      <c r="E17" s="381"/>
      <c r="F17" s="382"/>
      <c r="G17" s="382"/>
      <c r="H17" s="382"/>
      <c r="I17" s="382"/>
      <c r="J17" s="382"/>
      <c r="K17" s="382"/>
      <c r="L17" s="382"/>
      <c r="M17" s="382"/>
      <c r="N17" s="382"/>
      <c r="O17" s="382"/>
      <c r="P17" s="382"/>
      <c r="Q17" s="382"/>
      <c r="R17" s="382"/>
      <c r="S17" s="382"/>
      <c r="T17" s="383"/>
      <c r="U17" s="370"/>
      <c r="V17" s="371"/>
      <c r="W17" s="371"/>
      <c r="X17" s="372"/>
      <c r="Y17" s="373"/>
      <c r="Z17" s="373"/>
      <c r="AA17" s="373"/>
      <c r="AB17" s="374"/>
      <c r="AC17" s="373"/>
      <c r="AD17" s="373"/>
      <c r="AE17" s="373"/>
      <c r="AF17" s="374"/>
      <c r="AG17" s="375"/>
      <c r="AH17" s="376"/>
      <c r="AI17" s="376"/>
      <c r="AJ17" s="346"/>
      <c r="AK17" s="346"/>
      <c r="AL17" s="357"/>
      <c r="AM17" s="358"/>
      <c r="AN17" s="358"/>
      <c r="AO17" s="358"/>
      <c r="AP17" s="358"/>
      <c r="AQ17" s="358"/>
      <c r="AR17" s="358"/>
      <c r="AS17" s="358"/>
      <c r="AT17" s="358"/>
      <c r="AU17" s="358"/>
      <c r="AV17" s="358"/>
      <c r="AW17" s="358"/>
      <c r="AX17" s="358"/>
      <c r="AY17" s="358"/>
      <c r="AZ17" s="358"/>
      <c r="BA17" s="358"/>
      <c r="BB17" s="358"/>
      <c r="BC17" s="358"/>
      <c r="BD17" s="358"/>
      <c r="BE17" s="358"/>
      <c r="BF17" s="358"/>
      <c r="BG17" s="358"/>
      <c r="BH17" s="358"/>
      <c r="BI17" s="358"/>
      <c r="BJ17" s="358"/>
      <c r="BK17" s="195"/>
      <c r="BL17" s="196"/>
    </row>
    <row r="18" spans="1:79" ht="15" customHeight="1">
      <c r="A18" s="318" t="s">
        <v>63</v>
      </c>
      <c r="B18" s="319"/>
      <c r="C18" s="14"/>
      <c r="D18" s="14"/>
      <c r="E18" s="15"/>
      <c r="F18" s="200"/>
      <c r="G18" s="384">
        <v>5000000</v>
      </c>
      <c r="H18" s="384"/>
      <c r="I18" s="384"/>
      <c r="J18" s="384"/>
      <c r="K18" s="384"/>
      <c r="L18" s="384"/>
      <c r="M18" s="384"/>
      <c r="N18" s="386" t="s">
        <v>7</v>
      </c>
      <c r="O18" s="386"/>
      <c r="P18" s="19"/>
      <c r="Q18" s="318" t="s">
        <v>75</v>
      </c>
      <c r="R18" s="319"/>
      <c r="S18" s="14"/>
      <c r="T18" s="14"/>
      <c r="U18" s="15"/>
      <c r="V18" s="388">
        <v>35</v>
      </c>
      <c r="W18" s="389"/>
      <c r="X18" s="389"/>
      <c r="Y18" s="389"/>
      <c r="Z18" s="389"/>
      <c r="AA18" s="389"/>
      <c r="AB18" s="389"/>
      <c r="AC18" s="389"/>
      <c r="AD18" s="307" t="s">
        <v>11</v>
      </c>
      <c r="AE18" s="307"/>
      <c r="AF18" s="19"/>
      <c r="AG18" s="318" t="s">
        <v>76</v>
      </c>
      <c r="AH18" s="319"/>
      <c r="AI18" s="16" t="s">
        <v>14</v>
      </c>
      <c r="AJ18" s="16"/>
      <c r="AK18" s="17"/>
      <c r="AL18" s="264"/>
      <c r="AM18" s="392">
        <v>18546</v>
      </c>
      <c r="AN18" s="392"/>
      <c r="AO18" s="392"/>
      <c r="AP18" s="392"/>
      <c r="AQ18" s="392"/>
      <c r="AR18" s="392"/>
      <c r="AS18" s="392"/>
      <c r="AT18" s="392"/>
      <c r="AU18" s="392"/>
      <c r="AV18" s="19"/>
      <c r="AW18" s="318" t="s">
        <v>77</v>
      </c>
      <c r="AX18" s="319"/>
      <c r="AY18" s="14"/>
      <c r="AZ18" s="14"/>
      <c r="BA18" s="15"/>
      <c r="BB18" s="285"/>
      <c r="BC18" s="286"/>
      <c r="BD18" s="286"/>
      <c r="BE18" s="286"/>
      <c r="BF18" s="286"/>
      <c r="BG18" s="286"/>
      <c r="BH18" s="286"/>
      <c r="BI18" s="286"/>
      <c r="BJ18" s="286"/>
      <c r="BK18" s="286"/>
      <c r="BL18" s="287"/>
    </row>
    <row r="19" spans="1:79" ht="15" customHeight="1">
      <c r="A19" s="361" t="s">
        <v>8</v>
      </c>
      <c r="B19" s="362"/>
      <c r="C19" s="362"/>
      <c r="D19" s="362"/>
      <c r="E19" s="363"/>
      <c r="F19" s="38"/>
      <c r="G19" s="385"/>
      <c r="H19" s="385"/>
      <c r="I19" s="385"/>
      <c r="J19" s="385"/>
      <c r="K19" s="385"/>
      <c r="L19" s="385"/>
      <c r="M19" s="385"/>
      <c r="N19" s="387"/>
      <c r="O19" s="387"/>
      <c r="P19" s="22"/>
      <c r="Q19" s="361" t="s">
        <v>12</v>
      </c>
      <c r="R19" s="362"/>
      <c r="S19" s="362"/>
      <c r="T19" s="362"/>
      <c r="U19" s="363"/>
      <c r="V19" s="390"/>
      <c r="W19" s="391"/>
      <c r="X19" s="391"/>
      <c r="Y19" s="391"/>
      <c r="Z19" s="391"/>
      <c r="AA19" s="391"/>
      <c r="AB19" s="391"/>
      <c r="AC19" s="391"/>
      <c r="AD19" s="316"/>
      <c r="AE19" s="316"/>
      <c r="AF19" s="22"/>
      <c r="AG19" s="265"/>
      <c r="AH19" s="266"/>
      <c r="AI19" s="266" t="s">
        <v>204</v>
      </c>
      <c r="AJ19" s="266"/>
      <c r="AK19" s="267"/>
      <c r="AL19" s="184"/>
      <c r="AM19" s="393"/>
      <c r="AN19" s="393"/>
      <c r="AO19" s="393"/>
      <c r="AP19" s="393"/>
      <c r="AQ19" s="393"/>
      <c r="AR19" s="393"/>
      <c r="AS19" s="393"/>
      <c r="AT19" s="393"/>
      <c r="AU19" s="393"/>
      <c r="AV19" s="22"/>
      <c r="AW19" s="361" t="s">
        <v>16</v>
      </c>
      <c r="AX19" s="362"/>
      <c r="AY19" s="362"/>
      <c r="AZ19" s="362"/>
      <c r="BA19" s="363"/>
      <c r="BB19" s="288"/>
      <c r="BC19" s="289"/>
      <c r="BD19" s="289"/>
      <c r="BE19" s="289"/>
      <c r="BF19" s="289"/>
      <c r="BG19" s="289"/>
      <c r="BH19" s="289"/>
      <c r="BI19" s="289"/>
      <c r="BJ19" s="289"/>
      <c r="BK19" s="289"/>
      <c r="BL19" s="290"/>
      <c r="BO19" s="201" t="s">
        <v>221</v>
      </c>
    </row>
    <row r="20" spans="1:79" ht="15" customHeight="1">
      <c r="A20" s="394" t="s">
        <v>78</v>
      </c>
      <c r="B20" s="395"/>
      <c r="C20" s="396"/>
      <c r="D20" s="397"/>
      <c r="E20" s="307" t="s">
        <v>23</v>
      </c>
      <c r="F20" s="307"/>
      <c r="G20" s="307"/>
      <c r="H20" s="307" t="s">
        <v>24</v>
      </c>
      <c r="I20" s="307"/>
      <c r="J20" s="307"/>
      <c r="K20" s="307"/>
      <c r="L20" s="307"/>
      <c r="M20" s="401">
        <v>11</v>
      </c>
      <c r="N20" s="401"/>
      <c r="O20" s="412" t="s">
        <v>6</v>
      </c>
      <c r="P20" s="264"/>
      <c r="Q20" s="264"/>
      <c r="R20" s="264"/>
      <c r="S20" s="264"/>
      <c r="T20" s="264"/>
      <c r="U20" s="19"/>
      <c r="V20" s="394" t="s">
        <v>189</v>
      </c>
      <c r="W20" s="395"/>
      <c r="X20" s="306" t="s">
        <v>207</v>
      </c>
      <c r="Y20" s="307"/>
      <c r="Z20" s="307"/>
      <c r="AA20" s="427"/>
      <c r="AB20" s="306"/>
      <c r="AC20" s="307"/>
      <c r="AD20" s="307"/>
      <c r="AE20" s="307"/>
      <c r="AF20" s="307"/>
      <c r="AG20" s="307"/>
      <c r="AH20" s="428"/>
      <c r="AI20" s="394" t="s">
        <v>190</v>
      </c>
      <c r="AJ20" s="395"/>
      <c r="AK20" s="306" t="s">
        <v>25</v>
      </c>
      <c r="AL20" s="307"/>
      <c r="AM20" s="307"/>
      <c r="AN20" s="307"/>
      <c r="AO20" s="307"/>
      <c r="AP20" s="307"/>
      <c r="AQ20" s="307"/>
      <c r="AR20" s="307"/>
      <c r="AS20" s="307"/>
      <c r="AT20" s="307"/>
      <c r="AU20" s="307"/>
      <c r="AV20" s="428"/>
      <c r="AW20" s="429" t="s">
        <v>203</v>
      </c>
      <c r="AX20" s="430"/>
      <c r="AY20" s="431" t="s">
        <v>37</v>
      </c>
      <c r="AZ20" s="431"/>
      <c r="BA20" s="306" t="s">
        <v>38</v>
      </c>
      <c r="BB20" s="433"/>
      <c r="BC20" s="433"/>
      <c r="BD20" s="433"/>
      <c r="BE20" s="433"/>
      <c r="BF20" s="434"/>
      <c r="BG20" s="435">
        <v>1</v>
      </c>
      <c r="BH20" s="436"/>
      <c r="BI20" s="436"/>
      <c r="BJ20" s="436"/>
      <c r="BK20" s="291" t="s">
        <v>21</v>
      </c>
      <c r="BL20" s="292"/>
      <c r="BO20" s="183" t="s">
        <v>313</v>
      </c>
      <c r="BP20" s="183" t="b">
        <v>0</v>
      </c>
    </row>
    <row r="21" spans="1:79" ht="15" customHeight="1">
      <c r="A21" s="403" t="s">
        <v>26</v>
      </c>
      <c r="B21" s="404"/>
      <c r="C21" s="398"/>
      <c r="D21" s="399"/>
      <c r="E21" s="400"/>
      <c r="F21" s="400"/>
      <c r="G21" s="400"/>
      <c r="H21" s="400"/>
      <c r="I21" s="400"/>
      <c r="J21" s="400"/>
      <c r="K21" s="400"/>
      <c r="L21" s="400"/>
      <c r="M21" s="402"/>
      <c r="N21" s="402"/>
      <c r="O21" s="409"/>
      <c r="P21" s="409" t="s">
        <v>27</v>
      </c>
      <c r="Q21" s="413">
        <v>111111</v>
      </c>
      <c r="R21" s="413"/>
      <c r="S21" s="413"/>
      <c r="T21" s="413"/>
      <c r="U21" s="409" t="s">
        <v>28</v>
      </c>
      <c r="V21" s="414" t="s">
        <v>65</v>
      </c>
      <c r="W21" s="415"/>
      <c r="X21" s="308"/>
      <c r="Y21" s="309"/>
      <c r="Z21" s="309"/>
      <c r="AA21" s="425"/>
      <c r="AB21" s="308"/>
      <c r="AC21" s="309"/>
      <c r="AD21" s="309"/>
      <c r="AE21" s="309"/>
      <c r="AF21" s="309"/>
      <c r="AG21" s="309"/>
      <c r="AH21" s="426"/>
      <c r="AI21" s="414" t="s">
        <v>29</v>
      </c>
      <c r="AJ21" s="421"/>
      <c r="AK21" s="308"/>
      <c r="AL21" s="309"/>
      <c r="AM21" s="309"/>
      <c r="AN21" s="309"/>
      <c r="AO21" s="309"/>
      <c r="AP21" s="309"/>
      <c r="AQ21" s="309"/>
      <c r="AR21" s="309"/>
      <c r="AS21" s="309"/>
      <c r="AT21" s="309"/>
      <c r="AU21" s="309"/>
      <c r="AV21" s="426"/>
      <c r="AW21" s="414" t="s">
        <v>41</v>
      </c>
      <c r="AX21" s="415"/>
      <c r="AY21" s="432"/>
      <c r="AZ21" s="432"/>
      <c r="BA21" s="298"/>
      <c r="BB21" s="299"/>
      <c r="BC21" s="299"/>
      <c r="BD21" s="299"/>
      <c r="BE21" s="299"/>
      <c r="BF21" s="300"/>
      <c r="BG21" s="437"/>
      <c r="BH21" s="438"/>
      <c r="BI21" s="438"/>
      <c r="BJ21" s="438"/>
      <c r="BK21" s="293"/>
      <c r="BL21" s="294"/>
      <c r="BO21" s="183" t="s">
        <v>307</v>
      </c>
      <c r="BP21" s="183" t="b">
        <v>0</v>
      </c>
    </row>
    <row r="22" spans="1:79" ht="15" customHeight="1">
      <c r="A22" s="405"/>
      <c r="B22" s="406"/>
      <c r="C22" s="398"/>
      <c r="D22" s="399"/>
      <c r="E22" s="411"/>
      <c r="F22" s="411"/>
      <c r="G22" s="411"/>
      <c r="H22" s="400" t="s">
        <v>30</v>
      </c>
      <c r="I22" s="400"/>
      <c r="J22" s="400"/>
      <c r="K22" s="400"/>
      <c r="L22" s="400"/>
      <c r="M22" s="402"/>
      <c r="N22" s="402"/>
      <c r="O22" s="409" t="s">
        <v>6</v>
      </c>
      <c r="P22" s="409"/>
      <c r="Q22" s="413"/>
      <c r="R22" s="413"/>
      <c r="S22" s="413"/>
      <c r="T22" s="413"/>
      <c r="U22" s="409"/>
      <c r="V22" s="414"/>
      <c r="W22" s="415"/>
      <c r="X22" s="295" t="s">
        <v>31</v>
      </c>
      <c r="Y22" s="313"/>
      <c r="Z22" s="313"/>
      <c r="AA22" s="418"/>
      <c r="AB22" s="295"/>
      <c r="AC22" s="313"/>
      <c r="AD22" s="313"/>
      <c r="AE22" s="313"/>
      <c r="AF22" s="313"/>
      <c r="AG22" s="313"/>
      <c r="AH22" s="314"/>
      <c r="AI22" s="422"/>
      <c r="AJ22" s="421"/>
      <c r="AK22" s="295" t="s">
        <v>32</v>
      </c>
      <c r="AL22" s="313"/>
      <c r="AM22" s="313"/>
      <c r="AN22" s="313"/>
      <c r="AO22" s="313"/>
      <c r="AP22" s="313"/>
      <c r="AQ22" s="313"/>
      <c r="AR22" s="313"/>
      <c r="AS22" s="313"/>
      <c r="AT22" s="313"/>
      <c r="AU22" s="313"/>
      <c r="AV22" s="314"/>
      <c r="AW22" s="414"/>
      <c r="AX22" s="415"/>
      <c r="AY22" s="432"/>
      <c r="AZ22" s="432"/>
      <c r="BA22" s="295" t="s">
        <v>42</v>
      </c>
      <c r="BB22" s="296"/>
      <c r="BC22" s="296"/>
      <c r="BD22" s="296"/>
      <c r="BE22" s="296"/>
      <c r="BF22" s="297"/>
      <c r="BG22" s="301">
        <v>1</v>
      </c>
      <c r="BH22" s="302"/>
      <c r="BI22" s="302"/>
      <c r="BJ22" s="302"/>
      <c r="BK22" s="293" t="s">
        <v>21</v>
      </c>
      <c r="BL22" s="294"/>
      <c r="BO22" s="183" t="s">
        <v>308</v>
      </c>
      <c r="BP22" s="183" t="b">
        <v>1</v>
      </c>
    </row>
    <row r="23" spans="1:79" ht="15" customHeight="1">
      <c r="A23" s="405"/>
      <c r="B23" s="406"/>
      <c r="C23" s="398"/>
      <c r="D23" s="399"/>
      <c r="E23" s="411"/>
      <c r="F23" s="411"/>
      <c r="G23" s="411"/>
      <c r="H23" s="400"/>
      <c r="I23" s="400"/>
      <c r="J23" s="400"/>
      <c r="K23" s="400"/>
      <c r="L23" s="400"/>
      <c r="M23" s="402"/>
      <c r="N23" s="402"/>
      <c r="O23" s="409"/>
      <c r="P23" s="262"/>
      <c r="Q23" s="262"/>
      <c r="R23" s="262"/>
      <c r="S23" s="262"/>
      <c r="T23" s="262"/>
      <c r="U23" s="20"/>
      <c r="V23" s="414"/>
      <c r="W23" s="415"/>
      <c r="X23" s="308"/>
      <c r="Y23" s="309"/>
      <c r="Z23" s="309"/>
      <c r="AA23" s="425"/>
      <c r="AB23" s="308"/>
      <c r="AC23" s="309"/>
      <c r="AD23" s="309"/>
      <c r="AE23" s="309"/>
      <c r="AF23" s="309"/>
      <c r="AG23" s="309"/>
      <c r="AH23" s="426"/>
      <c r="AI23" s="422"/>
      <c r="AJ23" s="421"/>
      <c r="AK23" s="308"/>
      <c r="AL23" s="309"/>
      <c r="AM23" s="309"/>
      <c r="AN23" s="309"/>
      <c r="AO23" s="309"/>
      <c r="AP23" s="309"/>
      <c r="AQ23" s="309"/>
      <c r="AR23" s="309"/>
      <c r="AS23" s="309"/>
      <c r="AT23" s="309"/>
      <c r="AU23" s="309"/>
      <c r="AV23" s="426"/>
      <c r="AW23" s="414"/>
      <c r="AX23" s="415"/>
      <c r="AY23" s="432"/>
      <c r="AZ23" s="432"/>
      <c r="BA23" s="298"/>
      <c r="BB23" s="299"/>
      <c r="BC23" s="299"/>
      <c r="BD23" s="299"/>
      <c r="BE23" s="299"/>
      <c r="BF23" s="300"/>
      <c r="BG23" s="301"/>
      <c r="BH23" s="302"/>
      <c r="BI23" s="302"/>
      <c r="BJ23" s="302"/>
      <c r="BK23" s="293"/>
      <c r="BL23" s="294"/>
      <c r="BO23" s="183" t="s">
        <v>309</v>
      </c>
      <c r="BP23" s="183" t="b">
        <v>0</v>
      </c>
    </row>
    <row r="24" spans="1:79" ht="15" customHeight="1">
      <c r="A24" s="405"/>
      <c r="B24" s="406"/>
      <c r="C24" s="202"/>
      <c r="D24" s="409" t="s">
        <v>33</v>
      </c>
      <c r="E24" s="409"/>
      <c r="F24" s="409"/>
      <c r="G24" s="409"/>
      <c r="H24" s="409"/>
      <c r="I24" s="410">
        <v>43383</v>
      </c>
      <c r="J24" s="410"/>
      <c r="K24" s="410"/>
      <c r="L24" s="410"/>
      <c r="M24" s="410"/>
      <c r="N24" s="410"/>
      <c r="O24" s="410"/>
      <c r="P24" s="410"/>
      <c r="Q24" s="410"/>
      <c r="R24" s="410"/>
      <c r="S24" s="400" t="s">
        <v>18</v>
      </c>
      <c r="T24" s="21"/>
      <c r="U24" s="20"/>
      <c r="V24" s="414"/>
      <c r="W24" s="415"/>
      <c r="X24" s="295" t="s">
        <v>34</v>
      </c>
      <c r="Y24" s="313"/>
      <c r="Z24" s="313"/>
      <c r="AA24" s="418"/>
      <c r="AB24" s="295"/>
      <c r="AC24" s="313"/>
      <c r="AD24" s="313"/>
      <c r="AE24" s="313"/>
      <c r="AF24" s="313"/>
      <c r="AG24" s="313"/>
      <c r="AH24" s="314"/>
      <c r="AI24" s="422"/>
      <c r="AJ24" s="421"/>
      <c r="AK24" s="295" t="s">
        <v>35</v>
      </c>
      <c r="AL24" s="313"/>
      <c r="AM24" s="313"/>
      <c r="AN24" s="313"/>
      <c r="AO24" s="313"/>
      <c r="AP24" s="313"/>
      <c r="AQ24" s="313"/>
      <c r="AR24" s="313"/>
      <c r="AS24" s="313"/>
      <c r="AT24" s="313"/>
      <c r="AU24" s="313"/>
      <c r="AV24" s="314"/>
      <c r="AW24" s="414"/>
      <c r="AX24" s="415"/>
      <c r="AY24" s="432"/>
      <c r="AZ24" s="432"/>
      <c r="BA24" s="295" t="s">
        <v>205</v>
      </c>
      <c r="BB24" s="296"/>
      <c r="BC24" s="296"/>
      <c r="BD24" s="296"/>
      <c r="BE24" s="296"/>
      <c r="BF24" s="297"/>
      <c r="BG24" s="450">
        <f>SUBTOTAL(9,BG20:BJ23)</f>
        <v>2</v>
      </c>
      <c r="BH24" s="451"/>
      <c r="BI24" s="451"/>
      <c r="BJ24" s="451"/>
      <c r="BK24" s="293" t="s">
        <v>21</v>
      </c>
      <c r="BL24" s="294"/>
      <c r="BO24" s="201" t="s">
        <v>225</v>
      </c>
    </row>
    <row r="25" spans="1:79" ht="15" customHeight="1">
      <c r="A25" s="405"/>
      <c r="B25" s="406"/>
      <c r="C25" s="202"/>
      <c r="D25" s="409"/>
      <c r="E25" s="409"/>
      <c r="F25" s="409"/>
      <c r="G25" s="409"/>
      <c r="H25" s="409"/>
      <c r="I25" s="410"/>
      <c r="J25" s="410"/>
      <c r="K25" s="410"/>
      <c r="L25" s="410"/>
      <c r="M25" s="410"/>
      <c r="N25" s="410"/>
      <c r="O25" s="410"/>
      <c r="P25" s="410"/>
      <c r="Q25" s="410"/>
      <c r="R25" s="410"/>
      <c r="S25" s="400"/>
      <c r="T25" s="21"/>
      <c r="U25" s="20"/>
      <c r="V25" s="416"/>
      <c r="W25" s="417"/>
      <c r="X25" s="419"/>
      <c r="Y25" s="316"/>
      <c r="Z25" s="316"/>
      <c r="AA25" s="420"/>
      <c r="AB25" s="419"/>
      <c r="AC25" s="316"/>
      <c r="AD25" s="316"/>
      <c r="AE25" s="316"/>
      <c r="AF25" s="316"/>
      <c r="AG25" s="316"/>
      <c r="AH25" s="317"/>
      <c r="AI25" s="423"/>
      <c r="AJ25" s="424"/>
      <c r="AK25" s="419"/>
      <c r="AL25" s="316"/>
      <c r="AM25" s="316"/>
      <c r="AN25" s="316"/>
      <c r="AO25" s="316"/>
      <c r="AP25" s="316"/>
      <c r="AQ25" s="316"/>
      <c r="AR25" s="316"/>
      <c r="AS25" s="316"/>
      <c r="AT25" s="316"/>
      <c r="AU25" s="316"/>
      <c r="AV25" s="317"/>
      <c r="AW25" s="414"/>
      <c r="AX25" s="415"/>
      <c r="AY25" s="432"/>
      <c r="AZ25" s="432"/>
      <c r="BA25" s="298"/>
      <c r="BB25" s="299"/>
      <c r="BC25" s="299"/>
      <c r="BD25" s="299"/>
      <c r="BE25" s="299"/>
      <c r="BF25" s="300"/>
      <c r="BG25" s="454"/>
      <c r="BH25" s="455"/>
      <c r="BI25" s="455"/>
      <c r="BJ25" s="455"/>
      <c r="BK25" s="293"/>
      <c r="BL25" s="294"/>
      <c r="BO25" s="183" t="s">
        <v>207</v>
      </c>
      <c r="BP25" s="183" t="b">
        <v>1</v>
      </c>
    </row>
    <row r="26" spans="1:79" ht="15" customHeight="1">
      <c r="A26" s="405"/>
      <c r="B26" s="406"/>
      <c r="C26" s="262"/>
      <c r="D26" s="489" t="s">
        <v>283</v>
      </c>
      <c r="E26" s="489"/>
      <c r="F26" s="489"/>
      <c r="G26" s="489"/>
      <c r="H26" s="489"/>
      <c r="I26" s="410">
        <v>45209</v>
      </c>
      <c r="J26" s="410"/>
      <c r="K26" s="410"/>
      <c r="L26" s="410"/>
      <c r="M26" s="410"/>
      <c r="N26" s="410"/>
      <c r="O26" s="410"/>
      <c r="P26" s="410"/>
      <c r="Q26" s="410"/>
      <c r="R26" s="410"/>
      <c r="S26" s="400" t="s">
        <v>18</v>
      </c>
      <c r="T26" s="262"/>
      <c r="U26" s="20"/>
      <c r="V26" s="318" t="s">
        <v>192</v>
      </c>
      <c r="W26" s="439"/>
      <c r="X26" s="25" t="s">
        <v>64</v>
      </c>
      <c r="Y26" s="264"/>
      <c r="Z26" s="264"/>
      <c r="AA26" s="26"/>
      <c r="AB26" s="440" t="str">
        <f>IF(Y27&gt;0,VLOOKUP(Y27,地域一覧!$A$2:$B$57,2,FALSE),"")</f>
        <v>関東地方</v>
      </c>
      <c r="AC26" s="441"/>
      <c r="AD26" s="441"/>
      <c r="AE26" s="441"/>
      <c r="AF26" s="441"/>
      <c r="AG26" s="441"/>
      <c r="AH26" s="442"/>
      <c r="AI26" s="318" t="s">
        <v>193</v>
      </c>
      <c r="AJ26" s="439"/>
      <c r="AK26" s="306" t="s">
        <v>20</v>
      </c>
      <c r="AL26" s="307"/>
      <c r="AM26" s="307"/>
      <c r="AN26" s="307"/>
      <c r="AO26" s="307"/>
      <c r="AP26" s="427"/>
      <c r="AQ26" s="446">
        <v>10</v>
      </c>
      <c r="AR26" s="447"/>
      <c r="AS26" s="447"/>
      <c r="AT26" s="447"/>
      <c r="AU26" s="291" t="s">
        <v>21</v>
      </c>
      <c r="AV26" s="292"/>
      <c r="AW26" s="414"/>
      <c r="AX26" s="415"/>
      <c r="AY26" s="432" t="s">
        <v>43</v>
      </c>
      <c r="AZ26" s="432"/>
      <c r="BA26" s="295" t="s">
        <v>206</v>
      </c>
      <c r="BB26" s="296"/>
      <c r="BC26" s="296"/>
      <c r="BD26" s="296"/>
      <c r="BE26" s="296"/>
      <c r="BF26" s="297"/>
      <c r="BG26" s="301">
        <v>1</v>
      </c>
      <c r="BH26" s="302"/>
      <c r="BI26" s="302"/>
      <c r="BJ26" s="302"/>
      <c r="BK26" s="293" t="s">
        <v>21</v>
      </c>
      <c r="BL26" s="294"/>
      <c r="BO26" s="183" t="s">
        <v>31</v>
      </c>
      <c r="BP26" s="183" t="b">
        <v>1</v>
      </c>
    </row>
    <row r="27" spans="1:79" ht="15" customHeight="1">
      <c r="A27" s="407"/>
      <c r="B27" s="408"/>
      <c r="C27" s="184"/>
      <c r="D27" s="490"/>
      <c r="E27" s="490"/>
      <c r="F27" s="490"/>
      <c r="G27" s="490"/>
      <c r="H27" s="490"/>
      <c r="I27" s="393"/>
      <c r="J27" s="393"/>
      <c r="K27" s="393"/>
      <c r="L27" s="393"/>
      <c r="M27" s="393"/>
      <c r="N27" s="393"/>
      <c r="O27" s="393"/>
      <c r="P27" s="393"/>
      <c r="Q27" s="393"/>
      <c r="R27" s="393"/>
      <c r="S27" s="316"/>
      <c r="T27" s="184"/>
      <c r="U27" s="22"/>
      <c r="V27" s="414" t="s">
        <v>73</v>
      </c>
      <c r="W27" s="415"/>
      <c r="X27" s="253" t="s">
        <v>5</v>
      </c>
      <c r="Y27" s="203">
        <v>52</v>
      </c>
      <c r="Z27" s="253" t="s">
        <v>6</v>
      </c>
      <c r="AA27" s="40"/>
      <c r="AB27" s="443"/>
      <c r="AC27" s="444"/>
      <c r="AD27" s="444"/>
      <c r="AE27" s="444"/>
      <c r="AF27" s="444"/>
      <c r="AG27" s="444"/>
      <c r="AH27" s="445"/>
      <c r="AI27" s="414" t="s">
        <v>22</v>
      </c>
      <c r="AJ27" s="421"/>
      <c r="AK27" s="308"/>
      <c r="AL27" s="309"/>
      <c r="AM27" s="309"/>
      <c r="AN27" s="309"/>
      <c r="AO27" s="309"/>
      <c r="AP27" s="425"/>
      <c r="AQ27" s="448"/>
      <c r="AR27" s="449"/>
      <c r="AS27" s="449"/>
      <c r="AT27" s="449"/>
      <c r="AU27" s="293"/>
      <c r="AV27" s="294"/>
      <c r="AW27" s="414"/>
      <c r="AX27" s="415"/>
      <c r="AY27" s="432"/>
      <c r="AZ27" s="432"/>
      <c r="BA27" s="298"/>
      <c r="BB27" s="299"/>
      <c r="BC27" s="299"/>
      <c r="BD27" s="299"/>
      <c r="BE27" s="299"/>
      <c r="BF27" s="300"/>
      <c r="BG27" s="301"/>
      <c r="BH27" s="302"/>
      <c r="BI27" s="302"/>
      <c r="BJ27" s="302"/>
      <c r="BK27" s="293"/>
      <c r="BL27" s="294"/>
      <c r="BO27" s="183" t="s">
        <v>34</v>
      </c>
      <c r="BP27" s="183" t="b">
        <v>1</v>
      </c>
    </row>
    <row r="28" spans="1:79" ht="15" customHeight="1">
      <c r="A28" s="394" t="s">
        <v>191</v>
      </c>
      <c r="B28" s="395"/>
      <c r="C28" s="262"/>
      <c r="D28" s="262" t="s">
        <v>285</v>
      </c>
      <c r="E28" s="262"/>
      <c r="F28" s="262"/>
      <c r="G28" s="262"/>
      <c r="H28" s="262"/>
      <c r="I28" s="262"/>
      <c r="J28" s="262"/>
      <c r="K28" s="262"/>
      <c r="L28" s="262"/>
      <c r="M28" s="262"/>
      <c r="N28" s="262"/>
      <c r="O28" s="262"/>
      <c r="P28" s="262"/>
      <c r="Q28" s="262"/>
      <c r="R28" s="262"/>
      <c r="S28" s="262"/>
      <c r="T28" s="262"/>
      <c r="U28" s="262"/>
      <c r="V28" s="414"/>
      <c r="W28" s="415"/>
      <c r="X28" s="27" t="s">
        <v>64</v>
      </c>
      <c r="Y28" s="28"/>
      <c r="Z28" s="28"/>
      <c r="AA28" s="29"/>
      <c r="AB28" s="491" t="str">
        <f>IF(Y29&gt;0,VLOOKUP(Y29,地域一覧!$A$2:$B$57,2,FALSE),"")</f>
        <v>甲信越地方</v>
      </c>
      <c r="AC28" s="492"/>
      <c r="AD28" s="492"/>
      <c r="AE28" s="492"/>
      <c r="AF28" s="492"/>
      <c r="AG28" s="492"/>
      <c r="AH28" s="493"/>
      <c r="AI28" s="422"/>
      <c r="AJ28" s="421"/>
      <c r="AK28" s="503" t="s">
        <v>564</v>
      </c>
      <c r="AL28" s="504"/>
      <c r="AM28" s="504"/>
      <c r="AN28" s="504"/>
      <c r="AO28" s="504"/>
      <c r="AP28" s="505"/>
      <c r="AQ28" s="509">
        <v>30</v>
      </c>
      <c r="AR28" s="510"/>
      <c r="AS28" s="510"/>
      <c r="AT28" s="510"/>
      <c r="AU28" s="293" t="s">
        <v>21</v>
      </c>
      <c r="AV28" s="294"/>
      <c r="AW28" s="414"/>
      <c r="AX28" s="415"/>
      <c r="AY28" s="432"/>
      <c r="AZ28" s="432"/>
      <c r="BA28" s="295" t="s">
        <v>42</v>
      </c>
      <c r="BB28" s="296"/>
      <c r="BC28" s="296"/>
      <c r="BD28" s="296"/>
      <c r="BE28" s="296"/>
      <c r="BF28" s="297"/>
      <c r="BG28" s="301">
        <v>1</v>
      </c>
      <c r="BH28" s="302"/>
      <c r="BI28" s="302"/>
      <c r="BJ28" s="302"/>
      <c r="BK28" s="293" t="s">
        <v>21</v>
      </c>
      <c r="BL28" s="294"/>
      <c r="BO28" s="201" t="s">
        <v>316</v>
      </c>
      <c r="CA28" s="183">
        <v>0</v>
      </c>
    </row>
    <row r="29" spans="1:79" ht="15" customHeight="1">
      <c r="A29" s="403" t="s">
        <v>284</v>
      </c>
      <c r="B29" s="404"/>
      <c r="C29" s="262"/>
      <c r="D29" s="488" t="s">
        <v>289</v>
      </c>
      <c r="E29" s="488"/>
      <c r="F29" s="488"/>
      <c r="G29" s="409" t="s">
        <v>30</v>
      </c>
      <c r="H29" s="409"/>
      <c r="I29" s="262"/>
      <c r="J29" s="400" t="s">
        <v>228</v>
      </c>
      <c r="K29" s="400"/>
      <c r="L29" s="400"/>
      <c r="M29" s="402">
        <v>1111111111</v>
      </c>
      <c r="N29" s="402"/>
      <c r="O29" s="402"/>
      <c r="P29" s="402"/>
      <c r="Q29" s="402"/>
      <c r="R29" s="402"/>
      <c r="S29" s="400" t="s">
        <v>28</v>
      </c>
      <c r="T29" s="262"/>
      <c r="U29" s="262"/>
      <c r="V29" s="414"/>
      <c r="W29" s="415"/>
      <c r="X29" s="251" t="s">
        <v>5</v>
      </c>
      <c r="Y29" s="203">
        <v>53</v>
      </c>
      <c r="Z29" s="252" t="s">
        <v>6</v>
      </c>
      <c r="AA29" s="40"/>
      <c r="AB29" s="443"/>
      <c r="AC29" s="444"/>
      <c r="AD29" s="444"/>
      <c r="AE29" s="444"/>
      <c r="AF29" s="444"/>
      <c r="AG29" s="444"/>
      <c r="AH29" s="445"/>
      <c r="AI29" s="422"/>
      <c r="AJ29" s="421"/>
      <c r="AK29" s="506"/>
      <c r="AL29" s="507"/>
      <c r="AM29" s="507"/>
      <c r="AN29" s="507"/>
      <c r="AO29" s="507"/>
      <c r="AP29" s="508"/>
      <c r="AQ29" s="448"/>
      <c r="AR29" s="449"/>
      <c r="AS29" s="449"/>
      <c r="AT29" s="449"/>
      <c r="AU29" s="313"/>
      <c r="AV29" s="314"/>
      <c r="AW29" s="414"/>
      <c r="AX29" s="415"/>
      <c r="AY29" s="432"/>
      <c r="AZ29" s="432"/>
      <c r="BA29" s="298"/>
      <c r="BB29" s="299"/>
      <c r="BC29" s="299"/>
      <c r="BD29" s="299"/>
      <c r="BE29" s="299"/>
      <c r="BF29" s="300"/>
      <c r="BG29" s="301"/>
      <c r="BH29" s="302"/>
      <c r="BI29" s="302"/>
      <c r="BJ29" s="302"/>
      <c r="BK29" s="293"/>
      <c r="BL29" s="294"/>
      <c r="BO29" s="183" t="s">
        <v>25</v>
      </c>
      <c r="BP29" s="183" t="b">
        <v>0</v>
      </c>
    </row>
    <row r="30" spans="1:79" ht="15" customHeight="1">
      <c r="A30" s="405"/>
      <c r="B30" s="406"/>
      <c r="C30" s="262"/>
      <c r="D30" s="488"/>
      <c r="E30" s="488"/>
      <c r="F30" s="488"/>
      <c r="G30" s="409"/>
      <c r="H30" s="409"/>
      <c r="I30" s="262"/>
      <c r="J30" s="400"/>
      <c r="K30" s="400"/>
      <c r="L30" s="400"/>
      <c r="M30" s="402"/>
      <c r="N30" s="402"/>
      <c r="O30" s="402"/>
      <c r="P30" s="402"/>
      <c r="Q30" s="402"/>
      <c r="R30" s="402"/>
      <c r="S30" s="400"/>
      <c r="T30" s="262"/>
      <c r="U30" s="262"/>
      <c r="V30" s="414"/>
      <c r="W30" s="415"/>
      <c r="X30" s="27" t="s">
        <v>64</v>
      </c>
      <c r="Y30" s="28"/>
      <c r="Z30" s="28"/>
      <c r="AA30" s="29"/>
      <c r="AB30" s="491" t="str">
        <f>IF(Y31&gt;0,VLOOKUP(Y31,地域一覧!$A$2:$B$57,2,FALSE),"")</f>
        <v>中部地方</v>
      </c>
      <c r="AC30" s="492"/>
      <c r="AD30" s="492"/>
      <c r="AE30" s="492"/>
      <c r="AF30" s="492"/>
      <c r="AG30" s="492"/>
      <c r="AH30" s="493"/>
      <c r="AI30" s="422"/>
      <c r="AJ30" s="421"/>
      <c r="AK30" s="503" t="s">
        <v>36</v>
      </c>
      <c r="AL30" s="504"/>
      <c r="AM30" s="504"/>
      <c r="AN30" s="504"/>
      <c r="AO30" s="504"/>
      <c r="AP30" s="505"/>
      <c r="AQ30" s="456">
        <f>SUM(AQ26:AT29)</f>
        <v>40</v>
      </c>
      <c r="AR30" s="457"/>
      <c r="AS30" s="457"/>
      <c r="AT30" s="457"/>
      <c r="AU30" s="293" t="s">
        <v>21</v>
      </c>
      <c r="AV30" s="294"/>
      <c r="AW30" s="414"/>
      <c r="AX30" s="415"/>
      <c r="AY30" s="432"/>
      <c r="AZ30" s="432"/>
      <c r="BA30" s="295" t="s">
        <v>205</v>
      </c>
      <c r="BB30" s="296"/>
      <c r="BC30" s="296"/>
      <c r="BD30" s="296"/>
      <c r="BE30" s="296"/>
      <c r="BF30" s="297"/>
      <c r="BG30" s="450">
        <f>SUBTOTAL(9,BG26:BJ29)</f>
        <v>2</v>
      </c>
      <c r="BH30" s="451"/>
      <c r="BI30" s="451"/>
      <c r="BJ30" s="451"/>
      <c r="BK30" s="293" t="s">
        <v>21</v>
      </c>
      <c r="BL30" s="294"/>
      <c r="BO30" s="183" t="s">
        <v>318</v>
      </c>
      <c r="BP30" s="183" t="b">
        <v>1</v>
      </c>
    </row>
    <row r="31" spans="1:79" ht="15" customHeight="1">
      <c r="A31" s="405"/>
      <c r="B31" s="406"/>
      <c r="C31" s="262"/>
      <c r="D31" s="409" t="s">
        <v>33</v>
      </c>
      <c r="E31" s="409"/>
      <c r="F31" s="409"/>
      <c r="G31" s="409"/>
      <c r="H31" s="409"/>
      <c r="I31" s="410">
        <v>43383</v>
      </c>
      <c r="J31" s="410"/>
      <c r="K31" s="410"/>
      <c r="L31" s="410"/>
      <c r="M31" s="410"/>
      <c r="N31" s="410"/>
      <c r="O31" s="410"/>
      <c r="P31" s="410"/>
      <c r="Q31" s="410"/>
      <c r="R31" s="410"/>
      <c r="S31" s="400"/>
      <c r="T31" s="262"/>
      <c r="U31" s="262"/>
      <c r="V31" s="414"/>
      <c r="W31" s="415"/>
      <c r="X31" s="251" t="s">
        <v>5</v>
      </c>
      <c r="Y31" s="203">
        <v>54</v>
      </c>
      <c r="Z31" s="252" t="s">
        <v>6</v>
      </c>
      <c r="AA31" s="40"/>
      <c r="AB31" s="443"/>
      <c r="AC31" s="444"/>
      <c r="AD31" s="444"/>
      <c r="AE31" s="444"/>
      <c r="AF31" s="444"/>
      <c r="AG31" s="444"/>
      <c r="AH31" s="445"/>
      <c r="AI31" s="422"/>
      <c r="AJ31" s="421"/>
      <c r="AK31" s="511"/>
      <c r="AL31" s="512"/>
      <c r="AM31" s="512"/>
      <c r="AN31" s="512"/>
      <c r="AO31" s="512"/>
      <c r="AP31" s="513"/>
      <c r="AQ31" s="456"/>
      <c r="AR31" s="457"/>
      <c r="AS31" s="457"/>
      <c r="AT31" s="457"/>
      <c r="AU31" s="293"/>
      <c r="AV31" s="294"/>
      <c r="AW31" s="414"/>
      <c r="AX31" s="415"/>
      <c r="AY31" s="432"/>
      <c r="AZ31" s="432"/>
      <c r="BA31" s="298"/>
      <c r="BB31" s="299"/>
      <c r="BC31" s="299"/>
      <c r="BD31" s="299"/>
      <c r="BE31" s="299"/>
      <c r="BF31" s="300"/>
      <c r="BG31" s="454"/>
      <c r="BH31" s="455"/>
      <c r="BI31" s="455"/>
      <c r="BJ31" s="455"/>
      <c r="BK31" s="293"/>
      <c r="BL31" s="294"/>
      <c r="BO31" s="183" t="s">
        <v>230</v>
      </c>
      <c r="BP31" s="183" t="b">
        <v>1</v>
      </c>
    </row>
    <row r="32" spans="1:79" ht="15" customHeight="1">
      <c r="A32" s="405"/>
      <c r="B32" s="406"/>
      <c r="C32" s="262"/>
      <c r="D32" s="409"/>
      <c r="E32" s="409"/>
      <c r="F32" s="409"/>
      <c r="G32" s="409"/>
      <c r="H32" s="409"/>
      <c r="I32" s="410"/>
      <c r="J32" s="410"/>
      <c r="K32" s="410"/>
      <c r="L32" s="410"/>
      <c r="M32" s="410"/>
      <c r="N32" s="410"/>
      <c r="O32" s="410"/>
      <c r="P32" s="410"/>
      <c r="Q32" s="410"/>
      <c r="R32" s="410"/>
      <c r="S32" s="400"/>
      <c r="T32" s="262"/>
      <c r="U32" s="262"/>
      <c r="V32" s="414"/>
      <c r="W32" s="415"/>
      <c r="X32" s="27" t="s">
        <v>64</v>
      </c>
      <c r="Y32" s="28"/>
      <c r="Z32" s="28"/>
      <c r="AA32" s="29"/>
      <c r="AB32" s="491" t="str">
        <f>IF(Y33&gt;0,VLOOKUP(Y33,地域一覧!$A$2:$B$57,2,FALSE),"")</f>
        <v>近畿地方</v>
      </c>
      <c r="AC32" s="492"/>
      <c r="AD32" s="492"/>
      <c r="AE32" s="492"/>
      <c r="AF32" s="492"/>
      <c r="AG32" s="492"/>
      <c r="AH32" s="493"/>
      <c r="AI32" s="422"/>
      <c r="AJ32" s="421"/>
      <c r="AK32" s="497" t="s">
        <v>567</v>
      </c>
      <c r="AL32" s="400"/>
      <c r="AM32" s="400"/>
      <c r="AN32" s="400"/>
      <c r="AO32" s="400"/>
      <c r="AP32" s="498"/>
      <c r="AQ32" s="499">
        <v>2</v>
      </c>
      <c r="AR32" s="500"/>
      <c r="AS32" s="500"/>
      <c r="AT32" s="500"/>
      <c r="AU32" s="309" t="s">
        <v>21</v>
      </c>
      <c r="AV32" s="426"/>
      <c r="AW32" s="414"/>
      <c r="AX32" s="415"/>
      <c r="AY32" s="295" t="s">
        <v>44</v>
      </c>
      <c r="AZ32" s="296"/>
      <c r="BA32" s="296"/>
      <c r="BB32" s="296"/>
      <c r="BC32" s="296"/>
      <c r="BD32" s="296"/>
      <c r="BE32" s="296"/>
      <c r="BF32" s="297"/>
      <c r="BG32" s="450">
        <f>BG24+BG30</f>
        <v>4</v>
      </c>
      <c r="BH32" s="451"/>
      <c r="BI32" s="451"/>
      <c r="BJ32" s="451"/>
      <c r="BK32" s="293" t="s">
        <v>21</v>
      </c>
      <c r="BL32" s="294"/>
    </row>
    <row r="33" spans="1:77" ht="15" customHeight="1">
      <c r="A33" s="405"/>
      <c r="B33" s="406"/>
      <c r="C33" s="262"/>
      <c r="D33" s="489" t="s">
        <v>283</v>
      </c>
      <c r="E33" s="489"/>
      <c r="F33" s="489"/>
      <c r="G33" s="489"/>
      <c r="H33" s="489"/>
      <c r="I33" s="410">
        <v>45209</v>
      </c>
      <c r="J33" s="410"/>
      <c r="K33" s="410"/>
      <c r="L33" s="410"/>
      <c r="M33" s="410"/>
      <c r="N33" s="410"/>
      <c r="O33" s="410"/>
      <c r="P33" s="410"/>
      <c r="Q33" s="410"/>
      <c r="R33" s="410"/>
      <c r="S33" s="400"/>
      <c r="T33" s="262"/>
      <c r="U33" s="262"/>
      <c r="V33" s="416"/>
      <c r="W33" s="417"/>
      <c r="X33" s="255" t="s">
        <v>5</v>
      </c>
      <c r="Y33" s="203">
        <v>55</v>
      </c>
      <c r="Z33" s="254" t="s">
        <v>6</v>
      </c>
      <c r="AA33" s="30"/>
      <c r="AB33" s="494"/>
      <c r="AC33" s="495"/>
      <c r="AD33" s="495"/>
      <c r="AE33" s="495"/>
      <c r="AF33" s="495"/>
      <c r="AG33" s="495"/>
      <c r="AH33" s="496"/>
      <c r="AI33" s="423"/>
      <c r="AJ33" s="424"/>
      <c r="AK33" s="419"/>
      <c r="AL33" s="316"/>
      <c r="AM33" s="316"/>
      <c r="AN33" s="316"/>
      <c r="AO33" s="316"/>
      <c r="AP33" s="420"/>
      <c r="AQ33" s="501"/>
      <c r="AR33" s="502"/>
      <c r="AS33" s="502"/>
      <c r="AT33" s="502"/>
      <c r="AU33" s="458"/>
      <c r="AV33" s="459"/>
      <c r="AW33" s="23"/>
      <c r="AX33" s="24"/>
      <c r="AY33" s="460"/>
      <c r="AZ33" s="461"/>
      <c r="BA33" s="461"/>
      <c r="BB33" s="461"/>
      <c r="BC33" s="461"/>
      <c r="BD33" s="461"/>
      <c r="BE33" s="461"/>
      <c r="BF33" s="462"/>
      <c r="BG33" s="452"/>
      <c r="BH33" s="453"/>
      <c r="BI33" s="453"/>
      <c r="BJ33" s="453"/>
      <c r="BK33" s="458"/>
      <c r="BL33" s="459"/>
    </row>
    <row r="34" spans="1:77" ht="15" customHeight="1">
      <c r="A34" s="405"/>
      <c r="B34" s="406"/>
      <c r="C34" s="262"/>
      <c r="D34" s="489"/>
      <c r="E34" s="489"/>
      <c r="F34" s="489"/>
      <c r="G34" s="489"/>
      <c r="H34" s="489"/>
      <c r="I34" s="410"/>
      <c r="J34" s="410"/>
      <c r="K34" s="410"/>
      <c r="L34" s="410"/>
      <c r="M34" s="410"/>
      <c r="N34" s="410"/>
      <c r="O34" s="410"/>
      <c r="P34" s="410"/>
      <c r="Q34" s="410"/>
      <c r="R34" s="410"/>
      <c r="S34" s="400"/>
      <c r="T34" s="262"/>
      <c r="U34" s="262"/>
      <c r="V34" s="318" t="s">
        <v>194</v>
      </c>
      <c r="W34" s="439"/>
      <c r="X34" s="204"/>
      <c r="Y34" s="474" t="s">
        <v>289</v>
      </c>
      <c r="Z34" s="474"/>
      <c r="AA34" s="474"/>
      <c r="AB34" s="474"/>
      <c r="AC34" s="474"/>
      <c r="AD34" s="519" t="s">
        <v>288</v>
      </c>
      <c r="AE34" s="519"/>
      <c r="AF34" s="519"/>
      <c r="AG34" s="205"/>
      <c r="AH34" s="206"/>
      <c r="AI34" s="318" t="s">
        <v>457</v>
      </c>
      <c r="AJ34" s="439"/>
      <c r="AK34" s="476" t="s">
        <v>208</v>
      </c>
      <c r="AL34" s="476"/>
      <c r="AM34" s="476"/>
      <c r="AN34" s="476"/>
      <c r="AO34" s="476"/>
      <c r="AP34" s="476"/>
      <c r="AQ34" s="476"/>
      <c r="AR34" s="476"/>
      <c r="AS34" s="476"/>
      <c r="AT34" s="476"/>
      <c r="AU34" s="307" t="s">
        <v>19</v>
      </c>
      <c r="AV34" s="428"/>
      <c r="AW34" s="429" t="s">
        <v>459</v>
      </c>
      <c r="AX34" s="463"/>
      <c r="AY34" s="629" t="s">
        <v>618</v>
      </c>
      <c r="AZ34" s="519"/>
      <c r="BA34" s="519"/>
      <c r="BB34" s="630" t="s">
        <v>619</v>
      </c>
      <c r="BC34" s="631"/>
      <c r="BD34" s="631"/>
      <c r="BE34" s="631"/>
      <c r="BF34" s="631"/>
      <c r="BG34" s="631"/>
      <c r="BH34" s="631"/>
      <c r="BI34" s="631"/>
      <c r="BJ34" s="631"/>
      <c r="BK34" s="631"/>
      <c r="BL34" s="632"/>
    </row>
    <row r="35" spans="1:77" ht="15" customHeight="1">
      <c r="A35" s="405"/>
      <c r="B35" s="406"/>
      <c r="C35" s="262"/>
      <c r="D35" s="262" t="s">
        <v>286</v>
      </c>
      <c r="E35" s="262"/>
      <c r="F35" s="262"/>
      <c r="G35" s="262"/>
      <c r="H35" s="262"/>
      <c r="I35" s="262"/>
      <c r="J35" s="262"/>
      <c r="K35" s="262"/>
      <c r="L35" s="262"/>
      <c r="M35" s="262"/>
      <c r="N35" s="262"/>
      <c r="O35" s="262"/>
      <c r="P35" s="262"/>
      <c r="Q35" s="262"/>
      <c r="R35" s="262"/>
      <c r="S35" s="262"/>
      <c r="T35" s="262"/>
      <c r="U35" s="262"/>
      <c r="V35" s="414" t="s">
        <v>287</v>
      </c>
      <c r="W35" s="415"/>
      <c r="X35" s="207"/>
      <c r="Y35" s="475"/>
      <c r="Z35" s="475"/>
      <c r="AA35" s="475"/>
      <c r="AB35" s="475"/>
      <c r="AC35" s="475"/>
      <c r="AD35" s="479"/>
      <c r="AE35" s="479"/>
      <c r="AF35" s="479"/>
      <c r="AG35" s="208"/>
      <c r="AH35" s="209"/>
      <c r="AI35" s="414" t="s">
        <v>72</v>
      </c>
      <c r="AJ35" s="415"/>
      <c r="AK35" s="477"/>
      <c r="AL35" s="477"/>
      <c r="AM35" s="477"/>
      <c r="AN35" s="477"/>
      <c r="AO35" s="477"/>
      <c r="AP35" s="477"/>
      <c r="AQ35" s="477"/>
      <c r="AR35" s="477"/>
      <c r="AS35" s="477"/>
      <c r="AT35" s="477"/>
      <c r="AU35" s="400"/>
      <c r="AV35" s="478"/>
      <c r="AW35" s="464" t="s">
        <v>616</v>
      </c>
      <c r="AX35" s="465"/>
      <c r="AY35" s="543"/>
      <c r="AZ35" s="544"/>
      <c r="BA35" s="544"/>
      <c r="BB35" s="633"/>
      <c r="BC35" s="634"/>
      <c r="BD35" s="634"/>
      <c r="BE35" s="634"/>
      <c r="BF35" s="634"/>
      <c r="BG35" s="634"/>
      <c r="BH35" s="634"/>
      <c r="BI35" s="634"/>
      <c r="BJ35" s="634"/>
      <c r="BK35" s="634"/>
      <c r="BL35" s="635"/>
    </row>
    <row r="36" spans="1:77" ht="15" customHeight="1">
      <c r="A36" s="405"/>
      <c r="B36" s="406"/>
      <c r="C36" s="262"/>
      <c r="D36" s="488" t="s">
        <v>289</v>
      </c>
      <c r="E36" s="488"/>
      <c r="F36" s="488"/>
      <c r="G36" s="409" t="s">
        <v>30</v>
      </c>
      <c r="H36" s="409"/>
      <c r="I36" s="262"/>
      <c r="J36" s="400" t="s">
        <v>228</v>
      </c>
      <c r="K36" s="400"/>
      <c r="L36" s="400"/>
      <c r="M36" s="402">
        <v>1111111111</v>
      </c>
      <c r="N36" s="402"/>
      <c r="O36" s="402"/>
      <c r="P36" s="402"/>
      <c r="Q36" s="402"/>
      <c r="R36" s="402"/>
      <c r="S36" s="400" t="s">
        <v>28</v>
      </c>
      <c r="T36" s="262"/>
      <c r="U36" s="262"/>
      <c r="V36" s="414"/>
      <c r="W36" s="415"/>
      <c r="X36" s="207"/>
      <c r="Y36" s="479" t="s">
        <v>27</v>
      </c>
      <c r="Z36" s="468">
        <v>11111111</v>
      </c>
      <c r="AA36" s="468"/>
      <c r="AB36" s="468"/>
      <c r="AC36" s="468"/>
      <c r="AD36" s="468"/>
      <c r="AE36" s="468"/>
      <c r="AF36" s="479" t="s">
        <v>28</v>
      </c>
      <c r="AG36" s="208"/>
      <c r="AH36" s="209"/>
      <c r="AI36" s="414"/>
      <c r="AJ36" s="415"/>
      <c r="AK36" s="477"/>
      <c r="AL36" s="477"/>
      <c r="AM36" s="477"/>
      <c r="AN36" s="477"/>
      <c r="AO36" s="477"/>
      <c r="AP36" s="477"/>
      <c r="AQ36" s="477"/>
      <c r="AR36" s="477"/>
      <c r="AS36" s="477"/>
      <c r="AT36" s="477"/>
      <c r="AU36" s="313" t="s">
        <v>19</v>
      </c>
      <c r="AV36" s="314"/>
      <c r="AW36" s="464"/>
      <c r="AX36" s="465"/>
      <c r="AY36" s="536" t="s">
        <v>590</v>
      </c>
      <c r="AZ36" s="537"/>
      <c r="BA36" s="537"/>
      <c r="BB36" s="636" t="s">
        <v>613</v>
      </c>
      <c r="BC36" s="637"/>
      <c r="BD36" s="637"/>
      <c r="BE36" s="637"/>
      <c r="BF36" s="637"/>
      <c r="BG36" s="637"/>
      <c r="BH36" s="637"/>
      <c r="BI36" s="637"/>
      <c r="BJ36" s="637"/>
      <c r="BK36" s="637"/>
      <c r="BL36" s="638"/>
    </row>
    <row r="37" spans="1:77" ht="15" customHeight="1">
      <c r="A37" s="405"/>
      <c r="B37" s="406"/>
      <c r="C37" s="262"/>
      <c r="D37" s="488"/>
      <c r="E37" s="488"/>
      <c r="F37" s="488"/>
      <c r="G37" s="409"/>
      <c r="H37" s="409"/>
      <c r="I37" s="262"/>
      <c r="J37" s="400"/>
      <c r="K37" s="400"/>
      <c r="L37" s="400"/>
      <c r="M37" s="402"/>
      <c r="N37" s="402"/>
      <c r="O37" s="402"/>
      <c r="P37" s="402"/>
      <c r="Q37" s="402"/>
      <c r="R37" s="402"/>
      <c r="S37" s="400"/>
      <c r="T37" s="262"/>
      <c r="U37" s="262"/>
      <c r="V37" s="414"/>
      <c r="W37" s="415"/>
      <c r="X37" s="207"/>
      <c r="Y37" s="479"/>
      <c r="Z37" s="468"/>
      <c r="AA37" s="468"/>
      <c r="AB37" s="468"/>
      <c r="AC37" s="468"/>
      <c r="AD37" s="468"/>
      <c r="AE37" s="468"/>
      <c r="AF37" s="479"/>
      <c r="AG37" s="208"/>
      <c r="AH37" s="209"/>
      <c r="AI37" s="414"/>
      <c r="AJ37" s="415"/>
      <c r="AK37" s="477"/>
      <c r="AL37" s="477"/>
      <c r="AM37" s="477"/>
      <c r="AN37" s="477"/>
      <c r="AO37" s="477"/>
      <c r="AP37" s="477"/>
      <c r="AQ37" s="477"/>
      <c r="AR37" s="477"/>
      <c r="AS37" s="477"/>
      <c r="AT37" s="477"/>
      <c r="AU37" s="309"/>
      <c r="AV37" s="426"/>
      <c r="AW37" s="464"/>
      <c r="AX37" s="465"/>
      <c r="AY37" s="543"/>
      <c r="AZ37" s="544"/>
      <c r="BA37" s="544"/>
      <c r="BB37" s="639"/>
      <c r="BC37" s="640"/>
      <c r="BD37" s="640"/>
      <c r="BE37" s="640"/>
      <c r="BF37" s="640"/>
      <c r="BG37" s="640"/>
      <c r="BH37" s="640"/>
      <c r="BI37" s="640"/>
      <c r="BJ37" s="640"/>
      <c r="BK37" s="640"/>
      <c r="BL37" s="641"/>
    </row>
    <row r="38" spans="1:77" ht="15" customHeight="1">
      <c r="A38" s="405"/>
      <c r="B38" s="406"/>
      <c r="C38" s="262"/>
      <c r="D38" s="409" t="s">
        <v>33</v>
      </c>
      <c r="E38" s="409"/>
      <c r="F38" s="409"/>
      <c r="G38" s="409"/>
      <c r="H38" s="409"/>
      <c r="I38" s="410">
        <v>43383</v>
      </c>
      <c r="J38" s="410"/>
      <c r="K38" s="410"/>
      <c r="L38" s="410"/>
      <c r="M38" s="410"/>
      <c r="N38" s="410"/>
      <c r="O38" s="410"/>
      <c r="P38" s="410"/>
      <c r="Q38" s="410"/>
      <c r="R38" s="410"/>
      <c r="S38" s="400" t="s">
        <v>18</v>
      </c>
      <c r="T38" s="262"/>
      <c r="U38" s="262"/>
      <c r="V38" s="414"/>
      <c r="W38" s="415"/>
      <c r="X38" s="207"/>
      <c r="Y38" s="514" t="s">
        <v>227</v>
      </c>
      <c r="Z38" s="514"/>
      <c r="AA38" s="514"/>
      <c r="AB38" s="516">
        <v>43383</v>
      </c>
      <c r="AC38" s="516"/>
      <c r="AD38" s="516"/>
      <c r="AE38" s="516"/>
      <c r="AF38" s="516"/>
      <c r="AG38" s="516"/>
      <c r="AH38" s="209"/>
      <c r="AI38" s="414"/>
      <c r="AJ38" s="415"/>
      <c r="AK38" s="477"/>
      <c r="AL38" s="477"/>
      <c r="AM38" s="477"/>
      <c r="AN38" s="477"/>
      <c r="AO38" s="477"/>
      <c r="AP38" s="477"/>
      <c r="AQ38" s="477"/>
      <c r="AR38" s="477"/>
      <c r="AS38" s="477"/>
      <c r="AT38" s="477"/>
      <c r="AU38" s="313" t="s">
        <v>19</v>
      </c>
      <c r="AV38" s="314"/>
      <c r="AW38" s="464"/>
      <c r="AX38" s="465"/>
      <c r="AY38" s="642" t="s">
        <v>591</v>
      </c>
      <c r="AZ38" s="643"/>
      <c r="BA38" s="643"/>
      <c r="BB38" s="663" t="s">
        <v>605</v>
      </c>
      <c r="BC38" s="664"/>
      <c r="BD38" s="664"/>
      <c r="BE38" s="667" t="s">
        <v>603</v>
      </c>
      <c r="BF38" s="664" t="s">
        <v>606</v>
      </c>
      <c r="BG38" s="664"/>
      <c r="BH38" s="664"/>
      <c r="BI38" s="667" t="s">
        <v>604</v>
      </c>
      <c r="BJ38" s="664" t="s">
        <v>607</v>
      </c>
      <c r="BK38" s="664"/>
      <c r="BL38" s="669"/>
    </row>
    <row r="39" spans="1:77" ht="15" customHeight="1">
      <c r="A39" s="405"/>
      <c r="B39" s="406"/>
      <c r="C39" s="262"/>
      <c r="D39" s="409"/>
      <c r="E39" s="409"/>
      <c r="F39" s="409"/>
      <c r="G39" s="409"/>
      <c r="H39" s="409"/>
      <c r="I39" s="410"/>
      <c r="J39" s="410"/>
      <c r="K39" s="410"/>
      <c r="L39" s="410"/>
      <c r="M39" s="410"/>
      <c r="N39" s="410"/>
      <c r="O39" s="410"/>
      <c r="P39" s="410"/>
      <c r="Q39" s="410"/>
      <c r="R39" s="410"/>
      <c r="S39" s="400"/>
      <c r="T39" s="262"/>
      <c r="U39" s="262"/>
      <c r="V39" s="414"/>
      <c r="W39" s="415"/>
      <c r="X39" s="207"/>
      <c r="Y39" s="514"/>
      <c r="Z39" s="514"/>
      <c r="AA39" s="514"/>
      <c r="AB39" s="516"/>
      <c r="AC39" s="516"/>
      <c r="AD39" s="516"/>
      <c r="AE39" s="516"/>
      <c r="AF39" s="516"/>
      <c r="AG39" s="516"/>
      <c r="AH39" s="209"/>
      <c r="AI39" s="414"/>
      <c r="AJ39" s="415"/>
      <c r="AK39" s="477"/>
      <c r="AL39" s="477"/>
      <c r="AM39" s="477"/>
      <c r="AN39" s="477"/>
      <c r="AO39" s="477"/>
      <c r="AP39" s="477"/>
      <c r="AQ39" s="477"/>
      <c r="AR39" s="477"/>
      <c r="AS39" s="477"/>
      <c r="AT39" s="477"/>
      <c r="AU39" s="309"/>
      <c r="AV39" s="426"/>
      <c r="AW39" s="464"/>
      <c r="AX39" s="465"/>
      <c r="AY39" s="644"/>
      <c r="AZ39" s="645"/>
      <c r="BA39" s="645"/>
      <c r="BB39" s="665"/>
      <c r="BC39" s="666"/>
      <c r="BD39" s="666"/>
      <c r="BE39" s="668"/>
      <c r="BF39" s="666"/>
      <c r="BG39" s="666"/>
      <c r="BH39" s="666"/>
      <c r="BI39" s="668"/>
      <c r="BJ39" s="666"/>
      <c r="BK39" s="666"/>
      <c r="BL39" s="670"/>
    </row>
    <row r="40" spans="1:77" ht="15" customHeight="1">
      <c r="A40" s="405"/>
      <c r="B40" s="406"/>
      <c r="C40" s="262"/>
      <c r="D40" s="489" t="s">
        <v>283</v>
      </c>
      <c r="E40" s="489"/>
      <c r="F40" s="489"/>
      <c r="G40" s="489"/>
      <c r="H40" s="489"/>
      <c r="I40" s="410">
        <v>45209</v>
      </c>
      <c r="J40" s="410"/>
      <c r="K40" s="410"/>
      <c r="L40" s="410"/>
      <c r="M40" s="410"/>
      <c r="N40" s="410"/>
      <c r="O40" s="410"/>
      <c r="P40" s="410"/>
      <c r="Q40" s="410"/>
      <c r="R40" s="410"/>
      <c r="S40" s="400" t="s">
        <v>18</v>
      </c>
      <c r="T40" s="262"/>
      <c r="U40" s="262"/>
      <c r="V40" s="414"/>
      <c r="W40" s="415"/>
      <c r="X40" s="207"/>
      <c r="Y40" s="514" t="s">
        <v>282</v>
      </c>
      <c r="Z40" s="514"/>
      <c r="AA40" s="514"/>
      <c r="AB40" s="516">
        <v>45209</v>
      </c>
      <c r="AC40" s="516"/>
      <c r="AD40" s="516"/>
      <c r="AE40" s="516"/>
      <c r="AF40" s="516"/>
      <c r="AG40" s="516"/>
      <c r="AH40" s="209"/>
      <c r="AI40" s="414"/>
      <c r="AJ40" s="415"/>
      <c r="AK40" s="477"/>
      <c r="AL40" s="477"/>
      <c r="AM40" s="477"/>
      <c r="AN40" s="477"/>
      <c r="AO40" s="477"/>
      <c r="AP40" s="477"/>
      <c r="AQ40" s="477"/>
      <c r="AR40" s="477"/>
      <c r="AS40" s="477"/>
      <c r="AT40" s="477"/>
      <c r="AU40" s="313" t="s">
        <v>19</v>
      </c>
      <c r="AV40" s="314"/>
      <c r="AW40" s="464"/>
      <c r="AX40" s="465"/>
      <c r="AY40" s="536" t="s">
        <v>595</v>
      </c>
      <c r="AZ40" s="537"/>
      <c r="BA40" s="537"/>
      <c r="BB40" s="537"/>
      <c r="BC40" s="537"/>
      <c r="BD40" s="537"/>
      <c r="BE40" s="537"/>
      <c r="BF40" s="537"/>
      <c r="BG40" s="537"/>
      <c r="BH40" s="537"/>
      <c r="BI40" s="537"/>
      <c r="BJ40" s="537"/>
      <c r="BK40" s="537"/>
      <c r="BL40" s="646"/>
    </row>
    <row r="41" spans="1:77" ht="15" customHeight="1">
      <c r="A41" s="407"/>
      <c r="B41" s="408"/>
      <c r="C41" s="210"/>
      <c r="D41" s="489"/>
      <c r="E41" s="489"/>
      <c r="F41" s="489"/>
      <c r="G41" s="489"/>
      <c r="H41" s="489"/>
      <c r="I41" s="410"/>
      <c r="J41" s="410"/>
      <c r="K41" s="410"/>
      <c r="L41" s="410"/>
      <c r="M41" s="410"/>
      <c r="N41" s="410"/>
      <c r="O41" s="410"/>
      <c r="P41" s="410"/>
      <c r="Q41" s="410"/>
      <c r="R41" s="410"/>
      <c r="S41" s="400"/>
      <c r="T41" s="253"/>
      <c r="U41" s="253"/>
      <c r="V41" s="416"/>
      <c r="W41" s="417"/>
      <c r="X41" s="211"/>
      <c r="Y41" s="515"/>
      <c r="Z41" s="515"/>
      <c r="AA41" s="515"/>
      <c r="AB41" s="517"/>
      <c r="AC41" s="517"/>
      <c r="AD41" s="517"/>
      <c r="AE41" s="517"/>
      <c r="AF41" s="517"/>
      <c r="AG41" s="517"/>
      <c r="AH41" s="212"/>
      <c r="AI41" s="416"/>
      <c r="AJ41" s="417"/>
      <c r="AK41" s="518"/>
      <c r="AL41" s="518"/>
      <c r="AM41" s="518"/>
      <c r="AN41" s="518"/>
      <c r="AO41" s="518"/>
      <c r="AP41" s="518"/>
      <c r="AQ41" s="518"/>
      <c r="AR41" s="518"/>
      <c r="AS41" s="518"/>
      <c r="AT41" s="518"/>
      <c r="AU41" s="316"/>
      <c r="AV41" s="317"/>
      <c r="AW41" s="464"/>
      <c r="AX41" s="465"/>
      <c r="AY41" s="543"/>
      <c r="AZ41" s="544"/>
      <c r="BA41" s="544"/>
      <c r="BB41" s="544"/>
      <c r="BC41" s="544"/>
      <c r="BD41" s="544"/>
      <c r="BE41" s="544"/>
      <c r="BF41" s="544"/>
      <c r="BG41" s="544"/>
      <c r="BH41" s="544"/>
      <c r="BI41" s="544"/>
      <c r="BJ41" s="544"/>
      <c r="BK41" s="544"/>
      <c r="BL41" s="647"/>
    </row>
    <row r="42" spans="1:77" ht="15" customHeight="1">
      <c r="A42" s="394" t="s">
        <v>79</v>
      </c>
      <c r="B42" s="395"/>
      <c r="C42" s="307" t="s">
        <v>64</v>
      </c>
      <c r="D42" s="307"/>
      <c r="E42" s="307"/>
      <c r="F42" s="520" t="str">
        <f>IF(D43&gt;0,VLOOKUP(D43,許可業種一覧!$A$2:$B$29,2,FALSE),"")</f>
        <v>とび・土工</v>
      </c>
      <c r="G42" s="521"/>
      <c r="H42" s="521"/>
      <c r="I42" s="521"/>
      <c r="J42" s="521"/>
      <c r="K42" s="521"/>
      <c r="L42" s="521"/>
      <c r="M42" s="521"/>
      <c r="N42" s="521"/>
      <c r="O42" s="264"/>
      <c r="P42" s="264"/>
      <c r="Q42" s="264"/>
      <c r="R42" s="306" t="s">
        <v>64</v>
      </c>
      <c r="S42" s="307"/>
      <c r="T42" s="307"/>
      <c r="U42" s="522" t="str">
        <f>IF(S43&gt;0,VLOOKUP(S43,許可業種一覧!$A$2:$B$29,2,FALSE),"")</f>
        <v>左官</v>
      </c>
      <c r="V42" s="523"/>
      <c r="W42" s="523"/>
      <c r="X42" s="523"/>
      <c r="Y42" s="523"/>
      <c r="Z42" s="523"/>
      <c r="AA42" s="523"/>
      <c r="AB42" s="523"/>
      <c r="AC42" s="523"/>
      <c r="AD42" s="264"/>
      <c r="AE42" s="264"/>
      <c r="AF42" s="26"/>
      <c r="AG42" s="306" t="s">
        <v>64</v>
      </c>
      <c r="AH42" s="307"/>
      <c r="AI42" s="307"/>
      <c r="AJ42" s="522" t="str">
        <f>IF(AH43&gt;0,VLOOKUP(AH43,許可業種一覧!$A$2:$B$29,2,FALSE),"")</f>
        <v>屋根</v>
      </c>
      <c r="AK42" s="523"/>
      <c r="AL42" s="523"/>
      <c r="AM42" s="523"/>
      <c r="AN42" s="523"/>
      <c r="AO42" s="523"/>
      <c r="AP42" s="523"/>
      <c r="AQ42" s="523"/>
      <c r="AR42" s="523"/>
      <c r="AS42" s="264"/>
      <c r="AT42" s="264"/>
      <c r="AU42" s="264"/>
      <c r="AV42" s="32"/>
      <c r="AW42" s="464"/>
      <c r="AX42" s="465"/>
      <c r="AY42" s="636" t="s">
        <v>614</v>
      </c>
      <c r="AZ42" s="637"/>
      <c r="BA42" s="637"/>
      <c r="BB42" s="637"/>
      <c r="BC42" s="637"/>
      <c r="BD42" s="637"/>
      <c r="BE42" s="637"/>
      <c r="BF42" s="637"/>
      <c r="BG42" s="637"/>
      <c r="BH42" s="637"/>
      <c r="BI42" s="637"/>
      <c r="BJ42" s="637"/>
      <c r="BK42" s="637"/>
      <c r="BL42" s="638"/>
    </row>
    <row r="43" spans="1:77" ht="15" customHeight="1">
      <c r="A43" s="405" t="s">
        <v>296</v>
      </c>
      <c r="B43" s="406"/>
      <c r="C43" s="253" t="s">
        <v>5</v>
      </c>
      <c r="D43" s="203">
        <v>5</v>
      </c>
      <c r="E43" s="253" t="s">
        <v>6</v>
      </c>
      <c r="F43" s="470"/>
      <c r="G43" s="470"/>
      <c r="H43" s="470"/>
      <c r="I43" s="470"/>
      <c r="J43" s="470"/>
      <c r="K43" s="470"/>
      <c r="L43" s="470"/>
      <c r="M43" s="470"/>
      <c r="N43" s="470"/>
      <c r="O43" s="400" t="s">
        <v>40</v>
      </c>
      <c r="P43" s="400"/>
      <c r="Q43" s="400"/>
      <c r="R43" s="251" t="s">
        <v>5</v>
      </c>
      <c r="S43" s="203">
        <v>4</v>
      </c>
      <c r="T43" s="253" t="s">
        <v>6</v>
      </c>
      <c r="U43" s="473"/>
      <c r="V43" s="473"/>
      <c r="W43" s="473"/>
      <c r="X43" s="473"/>
      <c r="Y43" s="473"/>
      <c r="Z43" s="473"/>
      <c r="AA43" s="473"/>
      <c r="AB43" s="473"/>
      <c r="AC43" s="473"/>
      <c r="AD43" s="400" t="s">
        <v>40</v>
      </c>
      <c r="AE43" s="400"/>
      <c r="AF43" s="498"/>
      <c r="AG43" s="251" t="s">
        <v>5</v>
      </c>
      <c r="AH43" s="203">
        <v>7</v>
      </c>
      <c r="AI43" s="253" t="s">
        <v>6</v>
      </c>
      <c r="AJ43" s="473"/>
      <c r="AK43" s="473"/>
      <c r="AL43" s="473"/>
      <c r="AM43" s="473"/>
      <c r="AN43" s="473"/>
      <c r="AO43" s="473"/>
      <c r="AP43" s="473"/>
      <c r="AQ43" s="473"/>
      <c r="AR43" s="473"/>
      <c r="AS43" s="309" t="s">
        <v>40</v>
      </c>
      <c r="AT43" s="309"/>
      <c r="AU43" s="309"/>
      <c r="AV43" s="33"/>
      <c r="AW43" s="464"/>
      <c r="AX43" s="465"/>
      <c r="AY43" s="639"/>
      <c r="AZ43" s="640"/>
      <c r="BA43" s="640"/>
      <c r="BB43" s="640"/>
      <c r="BC43" s="640"/>
      <c r="BD43" s="640"/>
      <c r="BE43" s="640"/>
      <c r="BF43" s="640"/>
      <c r="BG43" s="640"/>
      <c r="BH43" s="640"/>
      <c r="BI43" s="640"/>
      <c r="BJ43" s="640"/>
      <c r="BK43" s="640"/>
      <c r="BL43" s="641"/>
    </row>
    <row r="44" spans="1:77" ht="15" customHeight="1">
      <c r="A44" s="405"/>
      <c r="B44" s="406"/>
      <c r="C44" s="295" t="s">
        <v>64</v>
      </c>
      <c r="D44" s="313"/>
      <c r="E44" s="313"/>
      <c r="F44" s="472" t="str">
        <f>IF(D45&gt;0,VLOOKUP(D45,許可業種一覧!$A$2:$B$29,2,FALSE),"")</f>
        <v>建築</v>
      </c>
      <c r="G44" s="473"/>
      <c r="H44" s="473"/>
      <c r="I44" s="473"/>
      <c r="J44" s="473"/>
      <c r="K44" s="473"/>
      <c r="L44" s="473"/>
      <c r="M44" s="473"/>
      <c r="N44" s="473"/>
      <c r="O44" s="28"/>
      <c r="P44" s="28"/>
      <c r="Q44" s="28"/>
      <c r="R44" s="295" t="s">
        <v>64</v>
      </c>
      <c r="S44" s="313"/>
      <c r="T44" s="313"/>
      <c r="U44" s="472" t="str">
        <f>IF(S45&gt;0,VLOOKUP(S45,許可業種一覧!$A$2:$B$29,2,FALSE),"")</f>
        <v>とび・土工</v>
      </c>
      <c r="V44" s="473"/>
      <c r="W44" s="473"/>
      <c r="X44" s="473"/>
      <c r="Y44" s="473"/>
      <c r="Z44" s="473"/>
      <c r="AA44" s="473"/>
      <c r="AB44" s="473"/>
      <c r="AC44" s="473"/>
      <c r="AD44" s="28"/>
      <c r="AE44" s="28"/>
      <c r="AF44" s="29"/>
      <c r="AG44" s="295" t="s">
        <v>64</v>
      </c>
      <c r="AH44" s="313"/>
      <c r="AI44" s="313"/>
      <c r="AJ44" s="472" t="str">
        <f>IF(AH45&gt;0,VLOOKUP(AH45,許可業種一覧!$A$2:$B$29,2,FALSE),"")</f>
        <v>電気</v>
      </c>
      <c r="AK44" s="473"/>
      <c r="AL44" s="473"/>
      <c r="AM44" s="473"/>
      <c r="AN44" s="473"/>
      <c r="AO44" s="473"/>
      <c r="AP44" s="473"/>
      <c r="AQ44" s="473"/>
      <c r="AR44" s="473"/>
      <c r="AS44" s="28"/>
      <c r="AT44" s="28"/>
      <c r="AU44" s="28"/>
      <c r="AV44" s="34"/>
      <c r="AW44" s="464"/>
      <c r="AX44" s="465"/>
      <c r="AY44" s="482" t="s">
        <v>588</v>
      </c>
      <c r="AZ44" s="483"/>
      <c r="BA44" s="483"/>
      <c r="BB44" s="483"/>
      <c r="BC44" s="483"/>
      <c r="BD44" s="483"/>
      <c r="BE44" s="483"/>
      <c r="BF44" s="483"/>
      <c r="BG44" s="483"/>
      <c r="BH44" s="483"/>
      <c r="BI44" s="483"/>
      <c r="BJ44" s="483"/>
      <c r="BK44" s="483"/>
      <c r="BL44" s="648"/>
    </row>
    <row r="45" spans="1:77" ht="15" customHeight="1">
      <c r="A45" s="405"/>
      <c r="B45" s="406"/>
      <c r="C45" s="251" t="s">
        <v>5</v>
      </c>
      <c r="D45" s="213">
        <v>2</v>
      </c>
      <c r="E45" s="252" t="s">
        <v>6</v>
      </c>
      <c r="F45" s="473"/>
      <c r="G45" s="473"/>
      <c r="H45" s="473"/>
      <c r="I45" s="473"/>
      <c r="J45" s="473"/>
      <c r="K45" s="473"/>
      <c r="L45" s="473"/>
      <c r="M45" s="473"/>
      <c r="N45" s="473"/>
      <c r="O45" s="309" t="s">
        <v>40</v>
      </c>
      <c r="P45" s="309"/>
      <c r="Q45" s="309"/>
      <c r="R45" s="251" t="s">
        <v>5</v>
      </c>
      <c r="S45" s="213">
        <v>5</v>
      </c>
      <c r="T45" s="253" t="s">
        <v>6</v>
      </c>
      <c r="U45" s="473"/>
      <c r="V45" s="473"/>
      <c r="W45" s="473"/>
      <c r="X45" s="473"/>
      <c r="Y45" s="473"/>
      <c r="Z45" s="473"/>
      <c r="AA45" s="473"/>
      <c r="AB45" s="473"/>
      <c r="AC45" s="473"/>
      <c r="AD45" s="309" t="s">
        <v>40</v>
      </c>
      <c r="AE45" s="309"/>
      <c r="AF45" s="425"/>
      <c r="AG45" s="251" t="s">
        <v>5</v>
      </c>
      <c r="AH45" s="213">
        <v>8</v>
      </c>
      <c r="AI45" s="253" t="s">
        <v>6</v>
      </c>
      <c r="AJ45" s="473"/>
      <c r="AK45" s="473"/>
      <c r="AL45" s="473"/>
      <c r="AM45" s="473"/>
      <c r="AN45" s="473"/>
      <c r="AO45" s="473"/>
      <c r="AP45" s="473"/>
      <c r="AQ45" s="473"/>
      <c r="AR45" s="473"/>
      <c r="AS45" s="309" t="s">
        <v>40</v>
      </c>
      <c r="AT45" s="309"/>
      <c r="AU45" s="309"/>
      <c r="AV45" s="33"/>
      <c r="AW45" s="464"/>
      <c r="AX45" s="465"/>
      <c r="AY45" s="649"/>
      <c r="AZ45" s="650"/>
      <c r="BA45" s="650"/>
      <c r="BB45" s="650"/>
      <c r="BC45" s="650"/>
      <c r="BD45" s="650"/>
      <c r="BE45" s="650"/>
      <c r="BF45" s="650"/>
      <c r="BG45" s="650"/>
      <c r="BH45" s="650"/>
      <c r="BI45" s="650"/>
      <c r="BJ45" s="650"/>
      <c r="BK45" s="650"/>
      <c r="BL45" s="651"/>
    </row>
    <row r="46" spans="1:77" ht="15" customHeight="1">
      <c r="A46" s="405"/>
      <c r="B46" s="406"/>
      <c r="C46" s="400" t="s">
        <v>64</v>
      </c>
      <c r="D46" s="400"/>
      <c r="E46" s="400"/>
      <c r="F46" s="469" t="str">
        <f>IF(D47&gt;0,VLOOKUP(D47,許可業種一覧!$A$2:$B$29,2,FALSE),"")</f>
        <v>大工</v>
      </c>
      <c r="G46" s="470"/>
      <c r="H46" s="470"/>
      <c r="I46" s="470"/>
      <c r="J46" s="470"/>
      <c r="K46" s="470"/>
      <c r="L46" s="470"/>
      <c r="M46" s="470"/>
      <c r="N46" s="470"/>
      <c r="O46" s="262"/>
      <c r="P46" s="262"/>
      <c r="Q46" s="262"/>
      <c r="R46" s="295" t="s">
        <v>64</v>
      </c>
      <c r="S46" s="313"/>
      <c r="T46" s="313"/>
      <c r="U46" s="469" t="str">
        <f>IF(S47&gt;0,VLOOKUP(S47,許可業種一覧!$A$2:$B$29,2,FALSE),"")</f>
        <v>石</v>
      </c>
      <c r="V46" s="470"/>
      <c r="W46" s="470"/>
      <c r="X46" s="470"/>
      <c r="Y46" s="470"/>
      <c r="Z46" s="470"/>
      <c r="AA46" s="470"/>
      <c r="AB46" s="470"/>
      <c r="AC46" s="470"/>
      <c r="AD46" s="262"/>
      <c r="AE46" s="262"/>
      <c r="AF46" s="31"/>
      <c r="AG46" s="295" t="s">
        <v>64</v>
      </c>
      <c r="AH46" s="313"/>
      <c r="AI46" s="313"/>
      <c r="AJ46" s="472" t="str">
        <f>IF(AH47&gt;0,VLOOKUP(AH47,許可業種一覧!$A$2:$B$29,2,FALSE),"")</f>
        <v>管</v>
      </c>
      <c r="AK46" s="473"/>
      <c r="AL46" s="473"/>
      <c r="AM46" s="473"/>
      <c r="AN46" s="473"/>
      <c r="AO46" s="473"/>
      <c r="AP46" s="473"/>
      <c r="AQ46" s="473"/>
      <c r="AR46" s="473"/>
      <c r="AS46" s="28"/>
      <c r="AT46" s="28"/>
      <c r="AU46" s="28"/>
      <c r="AV46" s="34"/>
      <c r="AW46" s="464"/>
      <c r="AX46" s="465"/>
      <c r="AY46" s="536" t="s">
        <v>599</v>
      </c>
      <c r="AZ46" s="537"/>
      <c r="BA46" s="537"/>
      <c r="BB46" s="537"/>
      <c r="BC46" s="537"/>
      <c r="BD46" s="537"/>
      <c r="BE46" s="671"/>
      <c r="BF46" s="671"/>
      <c r="BG46" s="671"/>
      <c r="BH46" s="671"/>
      <c r="BI46" s="671"/>
      <c r="BJ46" s="671"/>
      <c r="BK46" s="671"/>
      <c r="BL46" s="673"/>
    </row>
    <row r="47" spans="1:77" ht="15" customHeight="1">
      <c r="A47" s="407"/>
      <c r="B47" s="408"/>
      <c r="C47" s="254" t="s">
        <v>5</v>
      </c>
      <c r="D47" s="203">
        <v>3</v>
      </c>
      <c r="E47" s="254" t="s">
        <v>6</v>
      </c>
      <c r="F47" s="471"/>
      <c r="G47" s="471"/>
      <c r="H47" s="471"/>
      <c r="I47" s="471"/>
      <c r="J47" s="471"/>
      <c r="K47" s="471"/>
      <c r="L47" s="471"/>
      <c r="M47" s="471"/>
      <c r="N47" s="471"/>
      <c r="O47" s="316" t="s">
        <v>40</v>
      </c>
      <c r="P47" s="316"/>
      <c r="Q47" s="316"/>
      <c r="R47" s="251" t="s">
        <v>5</v>
      </c>
      <c r="S47" s="214">
        <v>6</v>
      </c>
      <c r="T47" s="253" t="s">
        <v>6</v>
      </c>
      <c r="U47" s="471"/>
      <c r="V47" s="471"/>
      <c r="W47" s="471"/>
      <c r="X47" s="471"/>
      <c r="Y47" s="471"/>
      <c r="Z47" s="471"/>
      <c r="AA47" s="471"/>
      <c r="AB47" s="471"/>
      <c r="AC47" s="471"/>
      <c r="AD47" s="316" t="s">
        <v>40</v>
      </c>
      <c r="AE47" s="316"/>
      <c r="AF47" s="420"/>
      <c r="AG47" s="251" t="s">
        <v>5</v>
      </c>
      <c r="AH47" s="214">
        <v>9</v>
      </c>
      <c r="AI47" s="253" t="s">
        <v>6</v>
      </c>
      <c r="AJ47" s="471"/>
      <c r="AK47" s="471"/>
      <c r="AL47" s="471"/>
      <c r="AM47" s="471"/>
      <c r="AN47" s="471"/>
      <c r="AO47" s="471"/>
      <c r="AP47" s="471"/>
      <c r="AQ47" s="471"/>
      <c r="AR47" s="471"/>
      <c r="AS47" s="316" t="s">
        <v>40</v>
      </c>
      <c r="AT47" s="316"/>
      <c r="AU47" s="316"/>
      <c r="AV47" s="35"/>
      <c r="AW47" s="464"/>
      <c r="AX47" s="465"/>
      <c r="AY47" s="543"/>
      <c r="AZ47" s="544"/>
      <c r="BA47" s="544"/>
      <c r="BB47" s="544"/>
      <c r="BC47" s="544"/>
      <c r="BD47" s="544"/>
      <c r="BE47" s="672"/>
      <c r="BF47" s="672"/>
      <c r="BG47" s="672"/>
      <c r="BH47" s="672"/>
      <c r="BI47" s="672"/>
      <c r="BJ47" s="672"/>
      <c r="BK47" s="672"/>
      <c r="BL47" s="674"/>
    </row>
    <row r="48" spans="1:77" ht="15" customHeight="1">
      <c r="A48" s="318" t="s">
        <v>66</v>
      </c>
      <c r="B48" s="545"/>
      <c r="C48" s="546"/>
      <c r="D48" s="547"/>
      <c r="E48" s="547"/>
      <c r="F48" s="547"/>
      <c r="G48" s="547"/>
      <c r="H48" s="547"/>
      <c r="I48" s="547"/>
      <c r="J48" s="547"/>
      <c r="K48" s="547"/>
      <c r="L48" s="547"/>
      <c r="M48" s="547"/>
      <c r="N48" s="547"/>
      <c r="O48" s="548"/>
      <c r="P48" s="223" t="s">
        <v>545</v>
      </c>
      <c r="Q48" s="264"/>
      <c r="R48" s="264"/>
      <c r="S48" s="264"/>
      <c r="T48" s="264"/>
      <c r="U48" s="264"/>
      <c r="V48" s="264"/>
      <c r="W48" s="264"/>
      <c r="X48" s="264"/>
      <c r="Y48" s="264"/>
      <c r="Z48" s="264"/>
      <c r="AA48" s="223" t="s">
        <v>544</v>
      </c>
      <c r="AB48" s="259"/>
      <c r="AC48" s="259"/>
      <c r="AD48" s="259"/>
      <c r="AE48" s="259"/>
      <c r="AF48" s="259"/>
      <c r="AG48" s="259"/>
      <c r="AH48" s="259"/>
      <c r="AI48" s="259"/>
      <c r="AJ48" s="259"/>
      <c r="AK48" s="260"/>
      <c r="AL48" s="226" t="s">
        <v>546</v>
      </c>
      <c r="AM48" s="259"/>
      <c r="AN48" s="259"/>
      <c r="AO48" s="259"/>
      <c r="AP48" s="259"/>
      <c r="AQ48" s="259"/>
      <c r="AR48" s="259"/>
      <c r="AS48" s="259"/>
      <c r="AT48" s="259"/>
      <c r="AU48" s="259"/>
      <c r="AV48" s="32"/>
      <c r="AW48" s="464"/>
      <c r="AX48" s="465"/>
      <c r="AY48" s="536" t="s">
        <v>600</v>
      </c>
      <c r="AZ48" s="537"/>
      <c r="BA48" s="537"/>
      <c r="BB48" s="537"/>
      <c r="BC48" s="537"/>
      <c r="BD48" s="537"/>
      <c r="BE48" s="671"/>
      <c r="BF48" s="671"/>
      <c r="BG48" s="671"/>
      <c r="BH48" s="671"/>
      <c r="BI48" s="671"/>
      <c r="BJ48" s="671"/>
      <c r="BK48" s="671"/>
      <c r="BL48" s="673"/>
      <c r="BP48" s="215"/>
      <c r="BQ48" s="179"/>
      <c r="BR48" s="180"/>
      <c r="BS48" s="216"/>
      <c r="BT48" s="216"/>
      <c r="BU48" s="216"/>
      <c r="BV48" s="216"/>
      <c r="BW48" s="216"/>
      <c r="BX48" s="216"/>
      <c r="BY48" s="216"/>
    </row>
    <row r="49" spans="1:77" ht="15" customHeight="1">
      <c r="A49" s="414" t="s">
        <v>556</v>
      </c>
      <c r="B49" s="415"/>
      <c r="C49" s="549"/>
      <c r="D49" s="550"/>
      <c r="E49" s="550"/>
      <c r="F49" s="550"/>
      <c r="G49" s="550"/>
      <c r="H49" s="550"/>
      <c r="I49" s="550"/>
      <c r="J49" s="550"/>
      <c r="K49" s="550"/>
      <c r="L49" s="550"/>
      <c r="M49" s="550"/>
      <c r="N49" s="550"/>
      <c r="O49" s="551"/>
      <c r="P49" s="480">
        <v>42461</v>
      </c>
      <c r="Q49" s="481"/>
      <c r="R49" s="481"/>
      <c r="S49" s="481"/>
      <c r="T49" s="481"/>
      <c r="U49" s="225" t="s">
        <v>542</v>
      </c>
      <c r="V49" s="481">
        <v>42825</v>
      </c>
      <c r="W49" s="481"/>
      <c r="X49" s="481"/>
      <c r="Y49" s="481"/>
      <c r="Z49" s="552"/>
      <c r="AA49" s="480">
        <v>42095</v>
      </c>
      <c r="AB49" s="481"/>
      <c r="AC49" s="481"/>
      <c r="AD49" s="481"/>
      <c r="AE49" s="481"/>
      <c r="AF49" s="224" t="s">
        <v>543</v>
      </c>
      <c r="AG49" s="481">
        <v>42460</v>
      </c>
      <c r="AH49" s="481"/>
      <c r="AI49" s="481"/>
      <c r="AJ49" s="481"/>
      <c r="AK49" s="552"/>
      <c r="AL49" s="480">
        <v>41730</v>
      </c>
      <c r="AM49" s="481"/>
      <c r="AN49" s="481"/>
      <c r="AO49" s="481"/>
      <c r="AP49" s="481"/>
      <c r="AQ49" s="224" t="s">
        <v>542</v>
      </c>
      <c r="AR49" s="481">
        <v>42094</v>
      </c>
      <c r="AS49" s="481"/>
      <c r="AT49" s="481"/>
      <c r="AU49" s="481"/>
      <c r="AV49" s="562"/>
      <c r="AW49" s="464"/>
      <c r="AX49" s="465"/>
      <c r="AY49" s="543"/>
      <c r="AZ49" s="544"/>
      <c r="BA49" s="544"/>
      <c r="BB49" s="544"/>
      <c r="BC49" s="544"/>
      <c r="BD49" s="544"/>
      <c r="BE49" s="672"/>
      <c r="BF49" s="672"/>
      <c r="BG49" s="672"/>
      <c r="BH49" s="672"/>
      <c r="BI49" s="672"/>
      <c r="BJ49" s="672"/>
      <c r="BK49" s="672"/>
      <c r="BL49" s="674"/>
      <c r="BP49" s="217"/>
      <c r="BQ49" s="217"/>
      <c r="BR49" s="180"/>
      <c r="BS49" s="218"/>
      <c r="BT49" s="218"/>
      <c r="BU49" s="218"/>
      <c r="BV49" s="218"/>
      <c r="BW49" s="218"/>
      <c r="BX49" s="218"/>
      <c r="BY49" s="218"/>
    </row>
    <row r="50" spans="1:77" ht="15" customHeight="1">
      <c r="A50" s="414"/>
      <c r="B50" s="415"/>
      <c r="C50" s="482" t="s">
        <v>563</v>
      </c>
      <c r="D50" s="483"/>
      <c r="E50" s="483"/>
      <c r="F50" s="483"/>
      <c r="G50" s="483"/>
      <c r="H50" s="483"/>
      <c r="I50" s="483"/>
      <c r="J50" s="483"/>
      <c r="K50" s="483"/>
      <c r="L50" s="483"/>
      <c r="M50" s="483"/>
      <c r="N50" s="483"/>
      <c r="O50" s="484"/>
      <c r="P50" s="573">
        <v>10000</v>
      </c>
      <c r="Q50" s="567"/>
      <c r="R50" s="567"/>
      <c r="S50" s="567"/>
      <c r="T50" s="567"/>
      <c r="U50" s="567"/>
      <c r="V50" s="567"/>
      <c r="W50" s="567"/>
      <c r="X50" s="569" t="s">
        <v>539</v>
      </c>
      <c r="Y50" s="569"/>
      <c r="Z50" s="569"/>
      <c r="AA50" s="573">
        <v>10000</v>
      </c>
      <c r="AB50" s="567"/>
      <c r="AC50" s="567"/>
      <c r="AD50" s="567"/>
      <c r="AE50" s="567"/>
      <c r="AF50" s="567"/>
      <c r="AG50" s="567"/>
      <c r="AH50" s="567"/>
      <c r="AI50" s="569" t="s">
        <v>539</v>
      </c>
      <c r="AJ50" s="569"/>
      <c r="AK50" s="570"/>
      <c r="AL50" s="567">
        <v>10000</v>
      </c>
      <c r="AM50" s="567"/>
      <c r="AN50" s="567"/>
      <c r="AO50" s="567"/>
      <c r="AP50" s="567"/>
      <c r="AQ50" s="567"/>
      <c r="AR50" s="567"/>
      <c r="AS50" s="567"/>
      <c r="AT50" s="563" t="s">
        <v>540</v>
      </c>
      <c r="AU50" s="563"/>
      <c r="AV50" s="564"/>
      <c r="AW50" s="464"/>
      <c r="AX50" s="465"/>
      <c r="AY50" s="536" t="s">
        <v>601</v>
      </c>
      <c r="AZ50" s="537"/>
      <c r="BA50" s="537"/>
      <c r="BB50" s="537"/>
      <c r="BC50" s="537"/>
      <c r="BD50" s="537"/>
      <c r="BE50" s="671"/>
      <c r="BF50" s="671"/>
      <c r="BG50" s="671"/>
      <c r="BH50" s="671"/>
      <c r="BI50" s="671"/>
      <c r="BJ50" s="671"/>
      <c r="BK50" s="671"/>
      <c r="BL50" s="673"/>
      <c r="BP50" s="217"/>
      <c r="BQ50" s="217"/>
      <c r="BR50" s="180"/>
      <c r="BS50" s="218"/>
      <c r="BT50" s="218"/>
      <c r="BU50" s="218"/>
      <c r="BV50" s="218"/>
      <c r="BW50" s="218"/>
      <c r="BX50" s="218"/>
      <c r="BY50" s="218"/>
    </row>
    <row r="51" spans="1:77" ht="15" customHeight="1">
      <c r="A51" s="416"/>
      <c r="B51" s="417"/>
      <c r="C51" s="485"/>
      <c r="D51" s="486"/>
      <c r="E51" s="486"/>
      <c r="F51" s="486"/>
      <c r="G51" s="486"/>
      <c r="H51" s="486"/>
      <c r="I51" s="486"/>
      <c r="J51" s="486"/>
      <c r="K51" s="486"/>
      <c r="L51" s="486"/>
      <c r="M51" s="486"/>
      <c r="N51" s="486"/>
      <c r="O51" s="487"/>
      <c r="P51" s="574"/>
      <c r="Q51" s="568"/>
      <c r="R51" s="568"/>
      <c r="S51" s="568"/>
      <c r="T51" s="568"/>
      <c r="U51" s="568"/>
      <c r="V51" s="568"/>
      <c r="W51" s="568"/>
      <c r="X51" s="571"/>
      <c r="Y51" s="571"/>
      <c r="Z51" s="571"/>
      <c r="AA51" s="574"/>
      <c r="AB51" s="568"/>
      <c r="AC51" s="568"/>
      <c r="AD51" s="568"/>
      <c r="AE51" s="568"/>
      <c r="AF51" s="568"/>
      <c r="AG51" s="568"/>
      <c r="AH51" s="568"/>
      <c r="AI51" s="571"/>
      <c r="AJ51" s="571"/>
      <c r="AK51" s="572"/>
      <c r="AL51" s="568"/>
      <c r="AM51" s="568"/>
      <c r="AN51" s="568"/>
      <c r="AO51" s="568"/>
      <c r="AP51" s="568"/>
      <c r="AQ51" s="568"/>
      <c r="AR51" s="568"/>
      <c r="AS51" s="568"/>
      <c r="AT51" s="565"/>
      <c r="AU51" s="565"/>
      <c r="AV51" s="566"/>
      <c r="AW51" s="464"/>
      <c r="AX51" s="465"/>
      <c r="AY51" s="543"/>
      <c r="AZ51" s="544"/>
      <c r="BA51" s="544"/>
      <c r="BB51" s="544"/>
      <c r="BC51" s="544"/>
      <c r="BD51" s="544"/>
      <c r="BE51" s="672"/>
      <c r="BF51" s="672"/>
      <c r="BG51" s="672"/>
      <c r="BH51" s="672"/>
      <c r="BI51" s="672"/>
      <c r="BJ51" s="672"/>
      <c r="BK51" s="672"/>
      <c r="BL51" s="674"/>
      <c r="BP51" s="217"/>
      <c r="BQ51" s="217"/>
      <c r="BR51" s="179"/>
      <c r="BS51" s="179"/>
      <c r="BT51" s="179"/>
      <c r="BU51" s="179"/>
      <c r="BV51" s="179"/>
      <c r="BW51" s="179"/>
      <c r="BX51" s="179"/>
      <c r="BY51" s="179"/>
    </row>
    <row r="52" spans="1:77" ht="15" customHeight="1">
      <c r="A52" s="318" t="s">
        <v>195</v>
      </c>
      <c r="B52" s="545"/>
      <c r="C52" s="524" t="s">
        <v>67</v>
      </c>
      <c r="D52" s="525"/>
      <c r="E52" s="525"/>
      <c r="F52" s="525"/>
      <c r="G52" s="525"/>
      <c r="H52" s="525"/>
      <c r="I52" s="525"/>
      <c r="J52" s="525"/>
      <c r="K52" s="525"/>
      <c r="L52" s="525"/>
      <c r="M52" s="525"/>
      <c r="N52" s="525"/>
      <c r="O52" s="525"/>
      <c r="P52" s="306" t="s">
        <v>68</v>
      </c>
      <c r="Q52" s="575"/>
      <c r="R52" s="575"/>
      <c r="S52" s="575"/>
      <c r="T52" s="575"/>
      <c r="U52" s="575"/>
      <c r="V52" s="575"/>
      <c r="W52" s="575"/>
      <c r="X52" s="575"/>
      <c r="Y52" s="575"/>
      <c r="Z52" s="575"/>
      <c r="AA52" s="575"/>
      <c r="AB52" s="575"/>
      <c r="AC52" s="575"/>
      <c r="AD52" s="575"/>
      <c r="AE52" s="575"/>
      <c r="AF52" s="575"/>
      <c r="AG52" s="575"/>
      <c r="AH52" s="575"/>
      <c r="AI52" s="575"/>
      <c r="AJ52" s="575"/>
      <c r="AK52" s="575"/>
      <c r="AL52" s="575"/>
      <c r="AM52" s="575"/>
      <c r="AN52" s="575"/>
      <c r="AO52" s="575"/>
      <c r="AP52" s="575"/>
      <c r="AQ52" s="575"/>
      <c r="AR52" s="576"/>
      <c r="AS52" s="306" t="s">
        <v>39</v>
      </c>
      <c r="AT52" s="307"/>
      <c r="AU52" s="307"/>
      <c r="AV52" s="428"/>
      <c r="AW52" s="464"/>
      <c r="AX52" s="465"/>
      <c r="AY52" s="642" t="s">
        <v>602</v>
      </c>
      <c r="AZ52" s="643"/>
      <c r="BA52" s="643"/>
      <c r="BB52" s="643"/>
      <c r="BC52" s="643"/>
      <c r="BD52" s="643"/>
      <c r="BE52" s="643"/>
      <c r="BF52" s="643"/>
      <c r="BG52" s="643"/>
      <c r="BH52" s="643"/>
      <c r="BI52" s="643"/>
      <c r="BJ52" s="643"/>
      <c r="BK52" s="643"/>
      <c r="BL52" s="655"/>
      <c r="BP52" s="217"/>
      <c r="BQ52" s="217"/>
      <c r="BR52" s="179"/>
      <c r="BS52" s="179"/>
      <c r="BT52" s="179"/>
      <c r="BU52" s="179"/>
      <c r="BV52" s="179"/>
      <c r="BW52" s="179"/>
      <c r="BX52" s="179"/>
      <c r="BY52" s="179"/>
    </row>
    <row r="53" spans="1:77" ht="15" customHeight="1">
      <c r="A53" s="414" t="s">
        <v>537</v>
      </c>
      <c r="B53" s="415"/>
      <c r="C53" s="526"/>
      <c r="D53" s="527"/>
      <c r="E53" s="527"/>
      <c r="F53" s="527"/>
      <c r="G53" s="527"/>
      <c r="H53" s="527"/>
      <c r="I53" s="527"/>
      <c r="J53" s="527"/>
      <c r="K53" s="527"/>
      <c r="L53" s="527"/>
      <c r="M53" s="527"/>
      <c r="N53" s="527"/>
      <c r="O53" s="527"/>
      <c r="P53" s="577"/>
      <c r="Q53" s="578"/>
      <c r="R53" s="578"/>
      <c r="S53" s="578"/>
      <c r="T53" s="578"/>
      <c r="U53" s="578"/>
      <c r="V53" s="578"/>
      <c r="W53" s="578"/>
      <c r="X53" s="578"/>
      <c r="Y53" s="578"/>
      <c r="Z53" s="578"/>
      <c r="AA53" s="578"/>
      <c r="AB53" s="578"/>
      <c r="AC53" s="578"/>
      <c r="AD53" s="578"/>
      <c r="AE53" s="578"/>
      <c r="AF53" s="578"/>
      <c r="AG53" s="578"/>
      <c r="AH53" s="578"/>
      <c r="AI53" s="578"/>
      <c r="AJ53" s="578"/>
      <c r="AK53" s="578"/>
      <c r="AL53" s="578"/>
      <c r="AM53" s="578"/>
      <c r="AN53" s="578"/>
      <c r="AO53" s="578"/>
      <c r="AP53" s="578"/>
      <c r="AQ53" s="578"/>
      <c r="AR53" s="579"/>
      <c r="AS53" s="308"/>
      <c r="AT53" s="309"/>
      <c r="AU53" s="309"/>
      <c r="AV53" s="426"/>
      <c r="AW53" s="464"/>
      <c r="AX53" s="465"/>
      <c r="AY53" s="644"/>
      <c r="AZ53" s="645"/>
      <c r="BA53" s="645"/>
      <c r="BB53" s="645"/>
      <c r="BC53" s="645"/>
      <c r="BD53" s="645"/>
      <c r="BE53" s="645"/>
      <c r="BF53" s="645"/>
      <c r="BG53" s="645"/>
      <c r="BH53" s="645"/>
      <c r="BI53" s="645"/>
      <c r="BJ53" s="645"/>
      <c r="BK53" s="645"/>
      <c r="BL53" s="656"/>
      <c r="BP53" s="217"/>
      <c r="BQ53" s="217"/>
      <c r="BR53" s="179"/>
      <c r="BS53" s="179"/>
      <c r="BT53" s="179"/>
      <c r="BU53" s="179"/>
      <c r="BV53" s="179"/>
      <c r="BW53" s="179"/>
      <c r="BX53" s="179"/>
      <c r="BY53" s="179"/>
    </row>
    <row r="54" spans="1:77" ht="15" customHeight="1">
      <c r="A54" s="414"/>
      <c r="B54" s="415"/>
      <c r="C54" s="528" t="s">
        <v>538</v>
      </c>
      <c r="D54" s="553"/>
      <c r="E54" s="553"/>
      <c r="F54" s="553"/>
      <c r="G54" s="553"/>
      <c r="H54" s="553"/>
      <c r="I54" s="553"/>
      <c r="J54" s="553"/>
      <c r="K54" s="553"/>
      <c r="L54" s="553"/>
      <c r="M54" s="553"/>
      <c r="N54" s="553"/>
      <c r="O54" s="554"/>
      <c r="P54" s="528"/>
      <c r="Q54" s="529"/>
      <c r="R54" s="529"/>
      <c r="S54" s="529"/>
      <c r="T54" s="529"/>
      <c r="U54" s="529"/>
      <c r="V54" s="529"/>
      <c r="W54" s="529"/>
      <c r="X54" s="529"/>
      <c r="Y54" s="529"/>
      <c r="Z54" s="529"/>
      <c r="AA54" s="529"/>
      <c r="AB54" s="529"/>
      <c r="AC54" s="529"/>
      <c r="AD54" s="529"/>
      <c r="AE54" s="529"/>
      <c r="AF54" s="529"/>
      <c r="AG54" s="529"/>
      <c r="AH54" s="529"/>
      <c r="AI54" s="529"/>
      <c r="AJ54" s="529"/>
      <c r="AK54" s="529"/>
      <c r="AL54" s="529"/>
      <c r="AM54" s="529"/>
      <c r="AN54" s="529"/>
      <c r="AO54" s="529"/>
      <c r="AP54" s="529"/>
      <c r="AQ54" s="529"/>
      <c r="AR54" s="558"/>
      <c r="AS54" s="586">
        <v>10</v>
      </c>
      <c r="AT54" s="587"/>
      <c r="AU54" s="313" t="s">
        <v>69</v>
      </c>
      <c r="AV54" s="314"/>
      <c r="AW54" s="464"/>
      <c r="AX54" s="465"/>
      <c r="AY54" s="657">
        <v>12345678912345</v>
      </c>
      <c r="AZ54" s="658"/>
      <c r="BA54" s="658"/>
      <c r="BB54" s="658"/>
      <c r="BC54" s="658"/>
      <c r="BD54" s="658"/>
      <c r="BE54" s="658"/>
      <c r="BF54" s="658"/>
      <c r="BG54" s="658"/>
      <c r="BH54" s="658"/>
      <c r="BI54" s="658"/>
      <c r="BJ54" s="658"/>
      <c r="BK54" s="658"/>
      <c r="BL54" s="659"/>
      <c r="BP54" s="217"/>
      <c r="BQ54" s="217"/>
      <c r="BR54" s="180"/>
      <c r="BS54" s="219"/>
      <c r="BT54" s="219"/>
      <c r="BU54" s="219"/>
      <c r="BV54" s="219"/>
      <c r="BW54" s="219"/>
      <c r="BX54" s="219"/>
      <c r="BY54" s="219"/>
    </row>
    <row r="55" spans="1:77" ht="15" customHeight="1">
      <c r="A55" s="414"/>
      <c r="B55" s="415"/>
      <c r="C55" s="555"/>
      <c r="D55" s="556"/>
      <c r="E55" s="556"/>
      <c r="F55" s="556"/>
      <c r="G55" s="556"/>
      <c r="H55" s="556"/>
      <c r="I55" s="556"/>
      <c r="J55" s="556"/>
      <c r="K55" s="556"/>
      <c r="L55" s="556"/>
      <c r="M55" s="556"/>
      <c r="N55" s="556"/>
      <c r="O55" s="557"/>
      <c r="P55" s="531"/>
      <c r="Q55" s="532"/>
      <c r="R55" s="532"/>
      <c r="S55" s="532"/>
      <c r="T55" s="532"/>
      <c r="U55" s="532"/>
      <c r="V55" s="532"/>
      <c r="W55" s="532"/>
      <c r="X55" s="532"/>
      <c r="Y55" s="532"/>
      <c r="Z55" s="532"/>
      <c r="AA55" s="532"/>
      <c r="AB55" s="532"/>
      <c r="AC55" s="532"/>
      <c r="AD55" s="532"/>
      <c r="AE55" s="532"/>
      <c r="AF55" s="532"/>
      <c r="AG55" s="532"/>
      <c r="AH55" s="532"/>
      <c r="AI55" s="532"/>
      <c r="AJ55" s="532"/>
      <c r="AK55" s="532"/>
      <c r="AL55" s="532"/>
      <c r="AM55" s="532"/>
      <c r="AN55" s="532"/>
      <c r="AO55" s="532"/>
      <c r="AP55" s="532"/>
      <c r="AQ55" s="532"/>
      <c r="AR55" s="559"/>
      <c r="AS55" s="588"/>
      <c r="AT55" s="589"/>
      <c r="AU55" s="309"/>
      <c r="AV55" s="426"/>
      <c r="AW55" s="464"/>
      <c r="AX55" s="465"/>
      <c r="AY55" s="660"/>
      <c r="AZ55" s="661"/>
      <c r="BA55" s="661"/>
      <c r="BB55" s="661"/>
      <c r="BC55" s="661"/>
      <c r="BD55" s="661"/>
      <c r="BE55" s="661"/>
      <c r="BF55" s="661"/>
      <c r="BG55" s="661"/>
      <c r="BH55" s="661"/>
      <c r="BI55" s="661"/>
      <c r="BJ55" s="661"/>
      <c r="BK55" s="661"/>
      <c r="BL55" s="662"/>
      <c r="BP55" s="220"/>
      <c r="BQ55" s="220"/>
      <c r="BR55" s="217"/>
      <c r="BS55" s="217"/>
      <c r="BT55" s="179"/>
      <c r="BU55" s="179"/>
      <c r="BV55" s="179"/>
      <c r="BW55" s="179"/>
      <c r="BX55" s="221"/>
      <c r="BY55" s="221"/>
    </row>
    <row r="56" spans="1:77" ht="15" customHeight="1">
      <c r="A56" s="414"/>
      <c r="B56" s="415"/>
      <c r="C56" s="528"/>
      <c r="D56" s="553"/>
      <c r="E56" s="553"/>
      <c r="F56" s="553"/>
      <c r="G56" s="553"/>
      <c r="H56" s="553"/>
      <c r="I56" s="553"/>
      <c r="J56" s="553"/>
      <c r="K56" s="553"/>
      <c r="L56" s="553"/>
      <c r="M56" s="553"/>
      <c r="N56" s="553"/>
      <c r="O56" s="554"/>
      <c r="P56" s="528"/>
      <c r="Q56" s="529"/>
      <c r="R56" s="529"/>
      <c r="S56" s="529"/>
      <c r="T56" s="529"/>
      <c r="U56" s="529"/>
      <c r="V56" s="529"/>
      <c r="W56" s="529"/>
      <c r="X56" s="529"/>
      <c r="Y56" s="529"/>
      <c r="Z56" s="529"/>
      <c r="AA56" s="529"/>
      <c r="AB56" s="529"/>
      <c r="AC56" s="529"/>
      <c r="AD56" s="529"/>
      <c r="AE56" s="529"/>
      <c r="AF56" s="529"/>
      <c r="AG56" s="529"/>
      <c r="AH56" s="529"/>
      <c r="AI56" s="529"/>
      <c r="AJ56" s="529"/>
      <c r="AK56" s="529"/>
      <c r="AL56" s="529"/>
      <c r="AM56" s="529"/>
      <c r="AN56" s="529"/>
      <c r="AO56" s="529"/>
      <c r="AP56" s="529"/>
      <c r="AQ56" s="529"/>
      <c r="AR56" s="558"/>
      <c r="AS56" s="586"/>
      <c r="AT56" s="587"/>
      <c r="AU56" s="313" t="s">
        <v>69</v>
      </c>
      <c r="AV56" s="314"/>
      <c r="AW56" s="464"/>
      <c r="AX56" s="465"/>
      <c r="AY56" s="652" t="s">
        <v>589</v>
      </c>
      <c r="AZ56" s="653"/>
      <c r="BA56" s="653"/>
      <c r="BB56" s="653"/>
      <c r="BC56" s="653"/>
      <c r="BD56" s="653"/>
      <c r="BE56" s="653"/>
      <c r="BF56" s="653"/>
      <c r="BG56" s="653"/>
      <c r="BH56" s="653"/>
      <c r="BI56" s="653"/>
      <c r="BJ56" s="653"/>
      <c r="BK56" s="653"/>
      <c r="BL56" s="654"/>
    </row>
    <row r="57" spans="1:77" ht="15" customHeight="1">
      <c r="A57" s="414"/>
      <c r="B57" s="415"/>
      <c r="C57" s="555"/>
      <c r="D57" s="556"/>
      <c r="E57" s="556"/>
      <c r="F57" s="556"/>
      <c r="G57" s="556"/>
      <c r="H57" s="556"/>
      <c r="I57" s="556"/>
      <c r="J57" s="556"/>
      <c r="K57" s="556"/>
      <c r="L57" s="556"/>
      <c r="M57" s="556"/>
      <c r="N57" s="556"/>
      <c r="O57" s="557"/>
      <c r="P57" s="531"/>
      <c r="Q57" s="532"/>
      <c r="R57" s="532"/>
      <c r="S57" s="532"/>
      <c r="T57" s="532"/>
      <c r="U57" s="532"/>
      <c r="V57" s="532"/>
      <c r="W57" s="532"/>
      <c r="X57" s="532"/>
      <c r="Y57" s="532"/>
      <c r="Z57" s="532"/>
      <c r="AA57" s="532"/>
      <c r="AB57" s="532"/>
      <c r="AC57" s="532"/>
      <c r="AD57" s="532"/>
      <c r="AE57" s="532"/>
      <c r="AF57" s="532"/>
      <c r="AG57" s="532"/>
      <c r="AH57" s="532"/>
      <c r="AI57" s="532"/>
      <c r="AJ57" s="532"/>
      <c r="AK57" s="532"/>
      <c r="AL57" s="532"/>
      <c r="AM57" s="532"/>
      <c r="AN57" s="532"/>
      <c r="AO57" s="532"/>
      <c r="AP57" s="532"/>
      <c r="AQ57" s="532"/>
      <c r="AR57" s="559"/>
      <c r="AS57" s="588"/>
      <c r="AT57" s="589"/>
      <c r="AU57" s="309"/>
      <c r="AV57" s="426"/>
      <c r="AW57" s="464"/>
      <c r="AX57" s="465"/>
      <c r="AY57" s="649"/>
      <c r="AZ57" s="650"/>
      <c r="BA57" s="650"/>
      <c r="BB57" s="650"/>
      <c r="BC57" s="650"/>
      <c r="BD57" s="650"/>
      <c r="BE57" s="650"/>
      <c r="BF57" s="650"/>
      <c r="BG57" s="650"/>
      <c r="BH57" s="650"/>
      <c r="BI57" s="650"/>
      <c r="BJ57" s="650"/>
      <c r="BK57" s="650"/>
      <c r="BL57" s="651"/>
    </row>
    <row r="58" spans="1:77" ht="15" customHeight="1">
      <c r="A58" s="414"/>
      <c r="B58" s="415"/>
      <c r="C58" s="528"/>
      <c r="D58" s="553"/>
      <c r="E58" s="553"/>
      <c r="F58" s="553"/>
      <c r="G58" s="553"/>
      <c r="H58" s="553"/>
      <c r="I58" s="553"/>
      <c r="J58" s="553"/>
      <c r="K58" s="553"/>
      <c r="L58" s="553"/>
      <c r="M58" s="553"/>
      <c r="N58" s="553"/>
      <c r="O58" s="554"/>
      <c r="P58" s="528"/>
      <c r="Q58" s="529"/>
      <c r="R58" s="529"/>
      <c r="S58" s="529"/>
      <c r="T58" s="529"/>
      <c r="U58" s="529"/>
      <c r="V58" s="529"/>
      <c r="W58" s="529"/>
      <c r="X58" s="529"/>
      <c r="Y58" s="529"/>
      <c r="Z58" s="529"/>
      <c r="AA58" s="529"/>
      <c r="AB58" s="529"/>
      <c r="AC58" s="529"/>
      <c r="AD58" s="529"/>
      <c r="AE58" s="529"/>
      <c r="AF58" s="529"/>
      <c r="AG58" s="529"/>
      <c r="AH58" s="529"/>
      <c r="AI58" s="529"/>
      <c r="AJ58" s="529"/>
      <c r="AK58" s="529"/>
      <c r="AL58" s="529"/>
      <c r="AM58" s="529"/>
      <c r="AN58" s="529"/>
      <c r="AO58" s="529"/>
      <c r="AP58" s="529"/>
      <c r="AQ58" s="529"/>
      <c r="AR58" s="558"/>
      <c r="AS58" s="586"/>
      <c r="AT58" s="587"/>
      <c r="AU58" s="313" t="s">
        <v>69</v>
      </c>
      <c r="AV58" s="314"/>
      <c r="AW58" s="464"/>
      <c r="AX58" s="465"/>
      <c r="AY58" s="536" t="s">
        <v>587</v>
      </c>
      <c r="AZ58" s="537"/>
      <c r="BA58" s="537"/>
      <c r="BB58" s="537"/>
      <c r="BC58" s="537"/>
      <c r="BD58" s="537"/>
      <c r="BE58" s="537"/>
      <c r="BF58" s="538"/>
      <c r="BG58" s="454">
        <f>SUM(BG60:BJ65)</f>
        <v>50</v>
      </c>
      <c r="BH58" s="455"/>
      <c r="BI58" s="455"/>
      <c r="BJ58" s="455"/>
      <c r="BK58" s="313" t="s">
        <v>21</v>
      </c>
      <c r="BL58" s="314"/>
    </row>
    <row r="59" spans="1:77" ht="15" customHeight="1">
      <c r="A59" s="416"/>
      <c r="B59" s="417"/>
      <c r="C59" s="555"/>
      <c r="D59" s="556"/>
      <c r="E59" s="556"/>
      <c r="F59" s="556"/>
      <c r="G59" s="556"/>
      <c r="H59" s="556"/>
      <c r="I59" s="556"/>
      <c r="J59" s="556"/>
      <c r="K59" s="556"/>
      <c r="L59" s="556"/>
      <c r="M59" s="556"/>
      <c r="N59" s="556"/>
      <c r="O59" s="557"/>
      <c r="P59" s="531"/>
      <c r="Q59" s="532"/>
      <c r="R59" s="532"/>
      <c r="S59" s="532"/>
      <c r="T59" s="532"/>
      <c r="U59" s="532"/>
      <c r="V59" s="532"/>
      <c r="W59" s="532"/>
      <c r="X59" s="532"/>
      <c r="Y59" s="532"/>
      <c r="Z59" s="532"/>
      <c r="AA59" s="532"/>
      <c r="AB59" s="532"/>
      <c r="AC59" s="532"/>
      <c r="AD59" s="532"/>
      <c r="AE59" s="532"/>
      <c r="AF59" s="532"/>
      <c r="AG59" s="532"/>
      <c r="AH59" s="532"/>
      <c r="AI59" s="532"/>
      <c r="AJ59" s="532"/>
      <c r="AK59" s="532"/>
      <c r="AL59" s="532"/>
      <c r="AM59" s="532"/>
      <c r="AN59" s="532"/>
      <c r="AO59" s="532"/>
      <c r="AP59" s="532"/>
      <c r="AQ59" s="532"/>
      <c r="AR59" s="559"/>
      <c r="AS59" s="599"/>
      <c r="AT59" s="600"/>
      <c r="AU59" s="316"/>
      <c r="AV59" s="317"/>
      <c r="AW59" s="464"/>
      <c r="AX59" s="465"/>
      <c r="AY59" s="539"/>
      <c r="AZ59" s="479"/>
      <c r="BA59" s="479"/>
      <c r="BB59" s="479"/>
      <c r="BC59" s="479"/>
      <c r="BD59" s="479"/>
      <c r="BE59" s="479"/>
      <c r="BF59" s="540"/>
      <c r="BG59" s="541"/>
      <c r="BH59" s="542"/>
      <c r="BI59" s="542"/>
      <c r="BJ59" s="542"/>
      <c r="BK59" s="400"/>
      <c r="BL59" s="478"/>
    </row>
    <row r="60" spans="1:77" ht="15" customHeight="1">
      <c r="A60" s="318" t="s">
        <v>547</v>
      </c>
      <c r="B60" s="319"/>
      <c r="C60" s="306"/>
      <c r="D60" s="307" t="s">
        <v>199</v>
      </c>
      <c r="E60" s="307"/>
      <c r="F60" s="307"/>
      <c r="G60" s="307"/>
      <c r="H60" s="307"/>
      <c r="I60" s="307"/>
      <c r="J60" s="433"/>
      <c r="K60" s="433"/>
      <c r="L60" s="433"/>
      <c r="M60" s="433"/>
      <c r="N60" s="433"/>
      <c r="O60" s="26"/>
      <c r="P60" s="25"/>
      <c r="Q60" s="307" t="s">
        <v>200</v>
      </c>
      <c r="R60" s="433"/>
      <c r="S60" s="433"/>
      <c r="T60" s="433"/>
      <c r="U60" s="433"/>
      <c r="V60" s="433"/>
      <c r="W60" s="433"/>
      <c r="X60" s="26"/>
      <c r="Y60" s="306" t="s">
        <v>201</v>
      </c>
      <c r="Z60" s="433"/>
      <c r="AA60" s="433"/>
      <c r="AB60" s="433"/>
      <c r="AC60" s="433"/>
      <c r="AD60" s="433"/>
      <c r="AE60" s="433"/>
      <c r="AF60" s="433"/>
      <c r="AG60" s="433"/>
      <c r="AH60" s="433"/>
      <c r="AI60" s="433"/>
      <c r="AJ60" s="433"/>
      <c r="AK60" s="433"/>
      <c r="AL60" s="433"/>
      <c r="AM60" s="433"/>
      <c r="AN60" s="433"/>
      <c r="AO60" s="433"/>
      <c r="AP60" s="433"/>
      <c r="AQ60" s="433"/>
      <c r="AR60" s="433"/>
      <c r="AS60" s="433"/>
      <c r="AT60" s="433"/>
      <c r="AU60" s="433"/>
      <c r="AV60" s="594"/>
      <c r="AW60" s="464"/>
      <c r="AX60" s="465"/>
      <c r="AY60" s="281"/>
      <c r="AZ60" s="536" t="s">
        <v>596</v>
      </c>
      <c r="BA60" s="537"/>
      <c r="BB60" s="537"/>
      <c r="BC60" s="537"/>
      <c r="BD60" s="537"/>
      <c r="BE60" s="537"/>
      <c r="BF60" s="538"/>
      <c r="BG60" s="597">
        <v>40</v>
      </c>
      <c r="BH60" s="598"/>
      <c r="BI60" s="598"/>
      <c r="BJ60" s="598"/>
      <c r="BK60" s="313" t="s">
        <v>21</v>
      </c>
      <c r="BL60" s="314"/>
    </row>
    <row r="61" spans="1:77" ht="15" customHeight="1">
      <c r="A61" s="405" t="s">
        <v>49</v>
      </c>
      <c r="B61" s="560"/>
      <c r="C61" s="497"/>
      <c r="D61" s="400"/>
      <c r="E61" s="400"/>
      <c r="F61" s="400"/>
      <c r="G61" s="400"/>
      <c r="H61" s="400"/>
      <c r="I61" s="400"/>
      <c r="J61" s="590"/>
      <c r="K61" s="590"/>
      <c r="L61" s="590"/>
      <c r="M61" s="590"/>
      <c r="N61" s="590"/>
      <c r="O61" s="31"/>
      <c r="P61" s="39"/>
      <c r="Q61" s="299"/>
      <c r="R61" s="299"/>
      <c r="S61" s="299"/>
      <c r="T61" s="299"/>
      <c r="U61" s="299"/>
      <c r="V61" s="299"/>
      <c r="W61" s="299"/>
      <c r="X61" s="40"/>
      <c r="Y61" s="298"/>
      <c r="Z61" s="299"/>
      <c r="AA61" s="299"/>
      <c r="AB61" s="299"/>
      <c r="AC61" s="299"/>
      <c r="AD61" s="299"/>
      <c r="AE61" s="299"/>
      <c r="AF61" s="299"/>
      <c r="AG61" s="299"/>
      <c r="AH61" s="299"/>
      <c r="AI61" s="299"/>
      <c r="AJ61" s="299"/>
      <c r="AK61" s="299"/>
      <c r="AL61" s="299"/>
      <c r="AM61" s="299"/>
      <c r="AN61" s="299"/>
      <c r="AO61" s="299"/>
      <c r="AP61" s="299"/>
      <c r="AQ61" s="299"/>
      <c r="AR61" s="299"/>
      <c r="AS61" s="299"/>
      <c r="AT61" s="299"/>
      <c r="AU61" s="299"/>
      <c r="AV61" s="595"/>
      <c r="AW61" s="464"/>
      <c r="AX61" s="465"/>
      <c r="AY61" s="281"/>
      <c r="AZ61" s="539"/>
      <c r="BA61" s="479"/>
      <c r="BB61" s="479"/>
      <c r="BC61" s="479"/>
      <c r="BD61" s="479"/>
      <c r="BE61" s="479"/>
      <c r="BF61" s="540"/>
      <c r="BG61" s="534"/>
      <c r="BH61" s="535"/>
      <c r="BI61" s="535"/>
      <c r="BJ61" s="535"/>
      <c r="BK61" s="400"/>
      <c r="BL61" s="478"/>
    </row>
    <row r="62" spans="1:77" ht="15" customHeight="1">
      <c r="A62" s="414"/>
      <c r="B62" s="560"/>
      <c r="C62" s="528" t="s">
        <v>541</v>
      </c>
      <c r="D62" s="529"/>
      <c r="E62" s="529"/>
      <c r="F62" s="529"/>
      <c r="G62" s="529"/>
      <c r="H62" s="529"/>
      <c r="I62" s="529"/>
      <c r="J62" s="529"/>
      <c r="K62" s="529"/>
      <c r="L62" s="529"/>
      <c r="M62" s="529"/>
      <c r="N62" s="529"/>
      <c r="O62" s="558"/>
      <c r="P62" s="580"/>
      <c r="Q62" s="581"/>
      <c r="R62" s="581"/>
      <c r="S62" s="581"/>
      <c r="T62" s="581"/>
      <c r="U62" s="581"/>
      <c r="V62" s="581"/>
      <c r="W62" s="581"/>
      <c r="X62" s="582"/>
      <c r="Y62" s="528"/>
      <c r="Z62" s="529"/>
      <c r="AA62" s="529"/>
      <c r="AB62" s="529"/>
      <c r="AC62" s="529"/>
      <c r="AD62" s="529"/>
      <c r="AE62" s="529"/>
      <c r="AF62" s="529"/>
      <c r="AG62" s="529"/>
      <c r="AH62" s="529"/>
      <c r="AI62" s="529"/>
      <c r="AJ62" s="529"/>
      <c r="AK62" s="529"/>
      <c r="AL62" s="529"/>
      <c r="AM62" s="529"/>
      <c r="AN62" s="529"/>
      <c r="AO62" s="529"/>
      <c r="AP62" s="529"/>
      <c r="AQ62" s="529"/>
      <c r="AR62" s="529"/>
      <c r="AS62" s="529"/>
      <c r="AT62" s="529"/>
      <c r="AU62" s="529"/>
      <c r="AV62" s="530"/>
      <c r="AW62" s="464"/>
      <c r="AX62" s="465"/>
      <c r="AY62" s="281"/>
      <c r="AZ62" s="539" t="s">
        <v>597</v>
      </c>
      <c r="BA62" s="479"/>
      <c r="BB62" s="479"/>
      <c r="BC62" s="479"/>
      <c r="BD62" s="479"/>
      <c r="BE62" s="479"/>
      <c r="BF62" s="540"/>
      <c r="BG62" s="534">
        <v>5</v>
      </c>
      <c r="BH62" s="535"/>
      <c r="BI62" s="535"/>
      <c r="BJ62" s="535"/>
      <c r="BK62" s="400" t="s">
        <v>21</v>
      </c>
      <c r="BL62" s="478"/>
    </row>
    <row r="63" spans="1:77" ht="15" customHeight="1">
      <c r="A63" s="414"/>
      <c r="B63" s="560"/>
      <c r="C63" s="531"/>
      <c r="D63" s="532"/>
      <c r="E63" s="532"/>
      <c r="F63" s="532"/>
      <c r="G63" s="532"/>
      <c r="H63" s="532"/>
      <c r="I63" s="532"/>
      <c r="J63" s="532"/>
      <c r="K63" s="532"/>
      <c r="L63" s="532"/>
      <c r="M63" s="532"/>
      <c r="N63" s="532"/>
      <c r="O63" s="559"/>
      <c r="P63" s="583"/>
      <c r="Q63" s="584"/>
      <c r="R63" s="584"/>
      <c r="S63" s="584"/>
      <c r="T63" s="584"/>
      <c r="U63" s="584"/>
      <c r="V63" s="584"/>
      <c r="W63" s="584"/>
      <c r="X63" s="585"/>
      <c r="Y63" s="531"/>
      <c r="Z63" s="532"/>
      <c r="AA63" s="532"/>
      <c r="AB63" s="532"/>
      <c r="AC63" s="532"/>
      <c r="AD63" s="532"/>
      <c r="AE63" s="532"/>
      <c r="AF63" s="532"/>
      <c r="AG63" s="532"/>
      <c r="AH63" s="532"/>
      <c r="AI63" s="532"/>
      <c r="AJ63" s="532"/>
      <c r="AK63" s="532"/>
      <c r="AL63" s="532"/>
      <c r="AM63" s="532"/>
      <c r="AN63" s="532"/>
      <c r="AO63" s="532"/>
      <c r="AP63" s="532"/>
      <c r="AQ63" s="532"/>
      <c r="AR63" s="532"/>
      <c r="AS63" s="532"/>
      <c r="AT63" s="532"/>
      <c r="AU63" s="532"/>
      <c r="AV63" s="533"/>
      <c r="AW63" s="464"/>
      <c r="AX63" s="465"/>
      <c r="AY63" s="281"/>
      <c r="AZ63" s="539"/>
      <c r="BA63" s="479"/>
      <c r="BB63" s="479"/>
      <c r="BC63" s="479"/>
      <c r="BD63" s="479"/>
      <c r="BE63" s="479"/>
      <c r="BF63" s="540"/>
      <c r="BG63" s="534"/>
      <c r="BH63" s="535"/>
      <c r="BI63" s="535"/>
      <c r="BJ63" s="535"/>
      <c r="BK63" s="400"/>
      <c r="BL63" s="478"/>
    </row>
    <row r="64" spans="1:77" ht="15" customHeight="1">
      <c r="A64" s="414"/>
      <c r="B64" s="560"/>
      <c r="C64" s="528"/>
      <c r="D64" s="529"/>
      <c r="E64" s="529"/>
      <c r="F64" s="529"/>
      <c r="G64" s="529"/>
      <c r="H64" s="529"/>
      <c r="I64" s="529"/>
      <c r="J64" s="529"/>
      <c r="K64" s="529"/>
      <c r="L64" s="529"/>
      <c r="M64" s="529"/>
      <c r="N64" s="529"/>
      <c r="O64" s="558"/>
      <c r="P64" s="580"/>
      <c r="Q64" s="581"/>
      <c r="R64" s="581"/>
      <c r="S64" s="581"/>
      <c r="T64" s="581"/>
      <c r="U64" s="581"/>
      <c r="V64" s="581"/>
      <c r="W64" s="581"/>
      <c r="X64" s="582"/>
      <c r="Y64" s="528"/>
      <c r="Z64" s="529"/>
      <c r="AA64" s="529"/>
      <c r="AB64" s="529"/>
      <c r="AC64" s="529"/>
      <c r="AD64" s="529"/>
      <c r="AE64" s="529"/>
      <c r="AF64" s="529"/>
      <c r="AG64" s="529"/>
      <c r="AH64" s="529"/>
      <c r="AI64" s="529"/>
      <c r="AJ64" s="529"/>
      <c r="AK64" s="529"/>
      <c r="AL64" s="529"/>
      <c r="AM64" s="529"/>
      <c r="AN64" s="529"/>
      <c r="AO64" s="529"/>
      <c r="AP64" s="529"/>
      <c r="AQ64" s="529"/>
      <c r="AR64" s="529"/>
      <c r="AS64" s="529"/>
      <c r="AT64" s="529"/>
      <c r="AU64" s="529"/>
      <c r="AV64" s="530"/>
      <c r="AW64" s="464"/>
      <c r="AX64" s="465"/>
      <c r="AY64" s="281"/>
      <c r="AZ64" s="539" t="s">
        <v>598</v>
      </c>
      <c r="BA64" s="479"/>
      <c r="BB64" s="479"/>
      <c r="BC64" s="479"/>
      <c r="BD64" s="479"/>
      <c r="BE64" s="479"/>
      <c r="BF64" s="540"/>
      <c r="BG64" s="534">
        <v>5</v>
      </c>
      <c r="BH64" s="535"/>
      <c r="BI64" s="535"/>
      <c r="BJ64" s="535"/>
      <c r="BK64" s="400" t="s">
        <v>21</v>
      </c>
      <c r="BL64" s="478"/>
    </row>
    <row r="65" spans="1:79" ht="15" customHeight="1">
      <c r="A65" s="414"/>
      <c r="B65" s="560"/>
      <c r="C65" s="531"/>
      <c r="D65" s="532"/>
      <c r="E65" s="532"/>
      <c r="F65" s="532"/>
      <c r="G65" s="532"/>
      <c r="H65" s="532"/>
      <c r="I65" s="532"/>
      <c r="J65" s="532"/>
      <c r="K65" s="532"/>
      <c r="L65" s="532"/>
      <c r="M65" s="532"/>
      <c r="N65" s="532"/>
      <c r="O65" s="559"/>
      <c r="P65" s="583"/>
      <c r="Q65" s="584"/>
      <c r="R65" s="584"/>
      <c r="S65" s="584"/>
      <c r="T65" s="584"/>
      <c r="U65" s="584"/>
      <c r="V65" s="584"/>
      <c r="W65" s="584"/>
      <c r="X65" s="585"/>
      <c r="Y65" s="531"/>
      <c r="Z65" s="532"/>
      <c r="AA65" s="532"/>
      <c r="AB65" s="532"/>
      <c r="AC65" s="532"/>
      <c r="AD65" s="532"/>
      <c r="AE65" s="532"/>
      <c r="AF65" s="532"/>
      <c r="AG65" s="532"/>
      <c r="AH65" s="532"/>
      <c r="AI65" s="532"/>
      <c r="AJ65" s="532"/>
      <c r="AK65" s="532"/>
      <c r="AL65" s="532"/>
      <c r="AM65" s="532"/>
      <c r="AN65" s="532"/>
      <c r="AO65" s="532"/>
      <c r="AP65" s="532"/>
      <c r="AQ65" s="532"/>
      <c r="AR65" s="532"/>
      <c r="AS65" s="532"/>
      <c r="AT65" s="532"/>
      <c r="AU65" s="532"/>
      <c r="AV65" s="533"/>
      <c r="AW65" s="466"/>
      <c r="AX65" s="467"/>
      <c r="AY65" s="282"/>
      <c r="AZ65" s="675"/>
      <c r="BA65" s="676"/>
      <c r="BB65" s="676"/>
      <c r="BC65" s="676"/>
      <c r="BD65" s="676"/>
      <c r="BE65" s="676"/>
      <c r="BF65" s="677"/>
      <c r="BG65" s="678"/>
      <c r="BH65" s="679"/>
      <c r="BI65" s="679"/>
      <c r="BJ65" s="679"/>
      <c r="BK65" s="316"/>
      <c r="BL65" s="317"/>
    </row>
    <row r="66" spans="1:79" ht="15" customHeight="1">
      <c r="A66" s="414"/>
      <c r="B66" s="560"/>
      <c r="C66" s="528"/>
      <c r="D66" s="529"/>
      <c r="E66" s="529"/>
      <c r="F66" s="529"/>
      <c r="G66" s="529"/>
      <c r="H66" s="529"/>
      <c r="I66" s="529"/>
      <c r="J66" s="529"/>
      <c r="K66" s="529"/>
      <c r="L66" s="529"/>
      <c r="M66" s="529"/>
      <c r="N66" s="529"/>
      <c r="O66" s="558"/>
      <c r="P66" s="580"/>
      <c r="Q66" s="581"/>
      <c r="R66" s="581"/>
      <c r="S66" s="581"/>
      <c r="T66" s="581"/>
      <c r="U66" s="581"/>
      <c r="V66" s="581"/>
      <c r="W66" s="581"/>
      <c r="X66" s="582"/>
      <c r="Y66" s="528"/>
      <c r="Z66" s="529"/>
      <c r="AA66" s="529"/>
      <c r="AB66" s="529"/>
      <c r="AC66" s="529"/>
      <c r="AD66" s="529"/>
      <c r="AE66" s="529"/>
      <c r="AF66" s="529"/>
      <c r="AG66" s="529"/>
      <c r="AH66" s="529"/>
      <c r="AI66" s="529"/>
      <c r="AJ66" s="529"/>
      <c r="AK66" s="529"/>
      <c r="AL66" s="529"/>
      <c r="AM66" s="529"/>
      <c r="AN66" s="529"/>
      <c r="AO66" s="529"/>
      <c r="AP66" s="529"/>
      <c r="AQ66" s="529"/>
      <c r="AR66" s="529"/>
      <c r="AS66" s="529"/>
      <c r="AT66" s="529"/>
      <c r="AU66" s="529"/>
      <c r="AV66" s="530"/>
      <c r="AW66" s="318" t="s">
        <v>549</v>
      </c>
      <c r="AX66" s="545"/>
      <c r="AY66" s="257"/>
      <c r="AZ66" s="264"/>
      <c r="BA66" s="37"/>
      <c r="BB66" s="37"/>
      <c r="BC66" s="37"/>
      <c r="BD66" s="37"/>
      <c r="BE66" s="37"/>
      <c r="BF66" s="37"/>
      <c r="BG66" s="37"/>
      <c r="BH66" s="37"/>
      <c r="BI66" s="37"/>
      <c r="BJ66" s="37"/>
      <c r="BK66" s="264"/>
      <c r="BL66" s="261"/>
    </row>
    <row r="67" spans="1:79" ht="15" customHeight="1">
      <c r="A67" s="416"/>
      <c r="B67" s="561"/>
      <c r="C67" s="357"/>
      <c r="D67" s="358"/>
      <c r="E67" s="358"/>
      <c r="F67" s="358"/>
      <c r="G67" s="358"/>
      <c r="H67" s="358"/>
      <c r="I67" s="358"/>
      <c r="J67" s="358"/>
      <c r="K67" s="358"/>
      <c r="L67" s="358"/>
      <c r="M67" s="358"/>
      <c r="N67" s="358"/>
      <c r="O67" s="596"/>
      <c r="P67" s="583"/>
      <c r="Q67" s="584"/>
      <c r="R67" s="584"/>
      <c r="S67" s="584"/>
      <c r="T67" s="584"/>
      <c r="U67" s="584"/>
      <c r="V67" s="584"/>
      <c r="W67" s="584"/>
      <c r="X67" s="585"/>
      <c r="Y67" s="531"/>
      <c r="Z67" s="532"/>
      <c r="AA67" s="532"/>
      <c r="AB67" s="532"/>
      <c r="AC67" s="532"/>
      <c r="AD67" s="532"/>
      <c r="AE67" s="532"/>
      <c r="AF67" s="532"/>
      <c r="AG67" s="532"/>
      <c r="AH67" s="532"/>
      <c r="AI67" s="532"/>
      <c r="AJ67" s="532"/>
      <c r="AK67" s="532"/>
      <c r="AL67" s="532"/>
      <c r="AM67" s="532"/>
      <c r="AN67" s="532"/>
      <c r="AO67" s="532"/>
      <c r="AP67" s="532"/>
      <c r="AQ67" s="532"/>
      <c r="AR67" s="532"/>
      <c r="AS67" s="532"/>
      <c r="AT67" s="532"/>
      <c r="AU67" s="532"/>
      <c r="AV67" s="533"/>
      <c r="AW67" s="36"/>
      <c r="AX67" s="268"/>
      <c r="AY67" s="253"/>
      <c r="AZ67" s="613" t="s">
        <v>297</v>
      </c>
      <c r="BA67" s="613"/>
      <c r="BB67" s="613"/>
      <c r="BC67" s="613"/>
      <c r="BD67" s="613"/>
      <c r="BE67" s="613"/>
      <c r="BF67" s="613"/>
      <c r="BG67" s="613"/>
      <c r="BH67" s="613"/>
      <c r="BI67" s="613"/>
      <c r="BJ67" s="613"/>
      <c r="BK67" s="613"/>
      <c r="BL67" s="263"/>
      <c r="BO67" s="183" t="s">
        <v>324</v>
      </c>
      <c r="BP67" s="183" t="b">
        <v>1</v>
      </c>
    </row>
    <row r="68" spans="1:79" ht="15" customHeight="1">
      <c r="A68" s="318" t="s">
        <v>548</v>
      </c>
      <c r="B68" s="319"/>
      <c r="C68" s="546"/>
      <c r="D68" s="547"/>
      <c r="E68" s="547"/>
      <c r="F68" s="547"/>
      <c r="G68" s="547"/>
      <c r="H68" s="548"/>
      <c r="I68" s="25"/>
      <c r="J68" s="591" t="s">
        <v>45</v>
      </c>
      <c r="K68" s="591"/>
      <c r="L68" s="591"/>
      <c r="M68" s="591"/>
      <c r="N68" s="26"/>
      <c r="O68" s="25"/>
      <c r="P68" s="591" t="s">
        <v>46</v>
      </c>
      <c r="Q68" s="591"/>
      <c r="R68" s="591"/>
      <c r="S68" s="591"/>
      <c r="T68" s="427"/>
      <c r="U68" s="25"/>
      <c r="V68" s="591" t="s">
        <v>47</v>
      </c>
      <c r="W68" s="591"/>
      <c r="X68" s="591"/>
      <c r="Y68" s="591"/>
      <c r="Z68" s="307"/>
      <c r="AA68" s="25"/>
      <c r="AB68" s="591" t="s">
        <v>48</v>
      </c>
      <c r="AC68" s="592"/>
      <c r="AD68" s="592"/>
      <c r="AE68" s="592"/>
      <c r="AF68" s="261"/>
      <c r="AG68" s="318" t="s">
        <v>198</v>
      </c>
      <c r="AH68" s="319"/>
      <c r="AI68" s="25"/>
      <c r="AJ68" s="591" t="s">
        <v>70</v>
      </c>
      <c r="AK68" s="592"/>
      <c r="AL68" s="592"/>
      <c r="AM68" s="592"/>
      <c r="AN68" s="592"/>
      <c r="AO68" s="26"/>
      <c r="AP68" s="601"/>
      <c r="AQ68" s="602"/>
      <c r="AR68" s="602"/>
      <c r="AS68" s="602"/>
      <c r="AT68" s="602"/>
      <c r="AU68" s="602"/>
      <c r="AV68" s="603"/>
      <c r="AW68" s="414" t="s">
        <v>51</v>
      </c>
      <c r="AX68" s="415"/>
      <c r="AY68" s="253"/>
      <c r="AZ68" s="613"/>
      <c r="BA68" s="613"/>
      <c r="BB68" s="613"/>
      <c r="BC68" s="613"/>
      <c r="BD68" s="613"/>
      <c r="BE68" s="613"/>
      <c r="BF68" s="613"/>
      <c r="BG68" s="613"/>
      <c r="BH68" s="613"/>
      <c r="BI68" s="613"/>
      <c r="BJ68" s="613"/>
      <c r="BK68" s="613"/>
      <c r="BL68" s="263"/>
      <c r="BO68" s="183" t="s">
        <v>320</v>
      </c>
      <c r="BP68" s="183" t="b">
        <v>1</v>
      </c>
      <c r="CA68" s="183">
        <v>0</v>
      </c>
    </row>
    <row r="69" spans="1:79" ht="15" customHeight="1">
      <c r="A69" s="622" t="s">
        <v>202</v>
      </c>
      <c r="B69" s="623"/>
      <c r="C69" s="549"/>
      <c r="D69" s="550"/>
      <c r="E69" s="550"/>
      <c r="F69" s="550"/>
      <c r="G69" s="550"/>
      <c r="H69" s="551"/>
      <c r="I69" s="39"/>
      <c r="J69" s="615"/>
      <c r="K69" s="615"/>
      <c r="L69" s="615"/>
      <c r="M69" s="615"/>
      <c r="N69" s="40"/>
      <c r="O69" s="39"/>
      <c r="P69" s="615"/>
      <c r="Q69" s="615"/>
      <c r="R69" s="615"/>
      <c r="S69" s="615"/>
      <c r="T69" s="425"/>
      <c r="U69" s="39"/>
      <c r="V69" s="615"/>
      <c r="W69" s="615"/>
      <c r="X69" s="615"/>
      <c r="Y69" s="615"/>
      <c r="Z69" s="309"/>
      <c r="AA69" s="39"/>
      <c r="AB69" s="593"/>
      <c r="AC69" s="593"/>
      <c r="AD69" s="593"/>
      <c r="AE69" s="593"/>
      <c r="AF69" s="256"/>
      <c r="AG69" s="414" t="s">
        <v>50</v>
      </c>
      <c r="AH69" s="421"/>
      <c r="AI69" s="39"/>
      <c r="AJ69" s="593"/>
      <c r="AK69" s="593"/>
      <c r="AL69" s="593"/>
      <c r="AM69" s="593"/>
      <c r="AN69" s="593"/>
      <c r="AO69" s="40"/>
      <c r="AP69" s="604"/>
      <c r="AQ69" s="605"/>
      <c r="AR69" s="605"/>
      <c r="AS69" s="605"/>
      <c r="AT69" s="605"/>
      <c r="AU69" s="605"/>
      <c r="AV69" s="606"/>
      <c r="AW69" s="414"/>
      <c r="AX69" s="415"/>
      <c r="AY69" s="262"/>
      <c r="AZ69" s="613"/>
      <c r="BA69" s="613"/>
      <c r="BB69" s="613"/>
      <c r="BC69" s="613"/>
      <c r="BD69" s="613"/>
      <c r="BE69" s="613"/>
      <c r="BF69" s="613"/>
      <c r="BG69" s="613"/>
      <c r="BH69" s="613"/>
      <c r="BI69" s="613"/>
      <c r="BJ69" s="613"/>
      <c r="BK69" s="613"/>
      <c r="BL69" s="20"/>
      <c r="BO69" s="183" t="s">
        <v>53</v>
      </c>
      <c r="BP69" s="183" t="b">
        <v>1</v>
      </c>
    </row>
    <row r="70" spans="1:79" ht="15" customHeight="1">
      <c r="A70" s="622"/>
      <c r="B70" s="623"/>
      <c r="C70" s="295" t="s">
        <v>52</v>
      </c>
      <c r="D70" s="313"/>
      <c r="E70" s="313"/>
      <c r="F70" s="313"/>
      <c r="G70" s="313"/>
      <c r="H70" s="418"/>
      <c r="I70" s="586" t="s">
        <v>294</v>
      </c>
      <c r="J70" s="587"/>
      <c r="K70" s="587"/>
      <c r="L70" s="587"/>
      <c r="M70" s="313" t="s">
        <v>18</v>
      </c>
      <c r="N70" s="418"/>
      <c r="O70" s="586" t="s">
        <v>295</v>
      </c>
      <c r="P70" s="587"/>
      <c r="Q70" s="587"/>
      <c r="R70" s="587"/>
      <c r="S70" s="313" t="s">
        <v>18</v>
      </c>
      <c r="T70" s="418"/>
      <c r="U70" s="616">
        <v>100</v>
      </c>
      <c r="V70" s="617"/>
      <c r="W70" s="617"/>
      <c r="X70" s="617"/>
      <c r="Y70" s="313" t="s">
        <v>69</v>
      </c>
      <c r="Z70" s="418"/>
      <c r="AA70" s="607">
        <v>0</v>
      </c>
      <c r="AB70" s="608"/>
      <c r="AC70" s="608"/>
      <c r="AD70" s="608"/>
      <c r="AE70" s="313" t="s">
        <v>18</v>
      </c>
      <c r="AF70" s="314"/>
      <c r="AG70" s="422"/>
      <c r="AH70" s="421"/>
      <c r="AI70" s="27"/>
      <c r="AJ70" s="611" t="s">
        <v>53</v>
      </c>
      <c r="AK70" s="612"/>
      <c r="AL70" s="612"/>
      <c r="AM70" s="612"/>
      <c r="AN70" s="612"/>
      <c r="AO70" s="29"/>
      <c r="AP70" s="614"/>
      <c r="AQ70" s="605"/>
      <c r="AR70" s="605"/>
      <c r="AS70" s="605"/>
      <c r="AT70" s="605"/>
      <c r="AU70" s="605"/>
      <c r="AV70" s="606"/>
      <c r="AW70" s="414"/>
      <c r="AX70" s="415"/>
      <c r="AY70" s="262"/>
      <c r="AZ70" s="613"/>
      <c r="BA70" s="613"/>
      <c r="BB70" s="613"/>
      <c r="BC70" s="613"/>
      <c r="BD70" s="613"/>
      <c r="BE70" s="613"/>
      <c r="BF70" s="613"/>
      <c r="BG70" s="613"/>
      <c r="BH70" s="613"/>
      <c r="BI70" s="613"/>
      <c r="BJ70" s="613"/>
      <c r="BK70" s="613"/>
      <c r="BL70" s="20"/>
      <c r="BO70" s="183" t="s">
        <v>55</v>
      </c>
      <c r="BP70" s="183" t="b">
        <v>1</v>
      </c>
    </row>
    <row r="71" spans="1:79" ht="15" customHeight="1">
      <c r="A71" s="622"/>
      <c r="B71" s="623"/>
      <c r="C71" s="308"/>
      <c r="D71" s="309"/>
      <c r="E71" s="309"/>
      <c r="F71" s="309"/>
      <c r="G71" s="309"/>
      <c r="H71" s="425"/>
      <c r="I71" s="588"/>
      <c r="J71" s="589"/>
      <c r="K71" s="589"/>
      <c r="L71" s="589"/>
      <c r="M71" s="309"/>
      <c r="N71" s="425"/>
      <c r="O71" s="588"/>
      <c r="P71" s="589"/>
      <c r="Q71" s="589"/>
      <c r="R71" s="589"/>
      <c r="S71" s="309"/>
      <c r="T71" s="425"/>
      <c r="U71" s="620"/>
      <c r="V71" s="621"/>
      <c r="W71" s="621"/>
      <c r="X71" s="621"/>
      <c r="Y71" s="309"/>
      <c r="Z71" s="425"/>
      <c r="AA71" s="609"/>
      <c r="AB71" s="610"/>
      <c r="AC71" s="610"/>
      <c r="AD71" s="610"/>
      <c r="AE71" s="309"/>
      <c r="AF71" s="426"/>
      <c r="AG71" s="422"/>
      <c r="AH71" s="421"/>
      <c r="AI71" s="39"/>
      <c r="AJ71" s="593"/>
      <c r="AK71" s="593"/>
      <c r="AL71" s="593"/>
      <c r="AM71" s="593"/>
      <c r="AN71" s="593"/>
      <c r="AO71" s="40"/>
      <c r="AP71" s="604"/>
      <c r="AQ71" s="605"/>
      <c r="AR71" s="605"/>
      <c r="AS71" s="605"/>
      <c r="AT71" s="605"/>
      <c r="AU71" s="605"/>
      <c r="AV71" s="606"/>
      <c r="AW71" s="414"/>
      <c r="AX71" s="415"/>
      <c r="AY71" s="262"/>
      <c r="AZ71" s="613"/>
      <c r="BA71" s="613"/>
      <c r="BB71" s="613"/>
      <c r="BC71" s="613"/>
      <c r="BD71" s="613"/>
      <c r="BE71" s="613"/>
      <c r="BF71" s="613"/>
      <c r="BG71" s="613"/>
      <c r="BH71" s="613"/>
      <c r="BI71" s="613"/>
      <c r="BJ71" s="613"/>
      <c r="BK71" s="613"/>
      <c r="BL71" s="20"/>
      <c r="BO71" s="183" t="s">
        <v>58</v>
      </c>
      <c r="BP71" s="183" t="b">
        <v>1</v>
      </c>
    </row>
    <row r="72" spans="1:79" ht="15" customHeight="1">
      <c r="A72" s="622"/>
      <c r="B72" s="623"/>
      <c r="C72" s="295" t="s">
        <v>54</v>
      </c>
      <c r="D72" s="313"/>
      <c r="E72" s="313"/>
      <c r="F72" s="313"/>
      <c r="G72" s="313"/>
      <c r="H72" s="418"/>
      <c r="I72" s="586" t="s">
        <v>294</v>
      </c>
      <c r="J72" s="587"/>
      <c r="K72" s="587"/>
      <c r="L72" s="587"/>
      <c r="M72" s="313" t="s">
        <v>18</v>
      </c>
      <c r="N72" s="418"/>
      <c r="O72" s="586" t="s">
        <v>295</v>
      </c>
      <c r="P72" s="587"/>
      <c r="Q72" s="587"/>
      <c r="R72" s="587"/>
      <c r="S72" s="313" t="s">
        <v>18</v>
      </c>
      <c r="T72" s="418"/>
      <c r="U72" s="616">
        <v>50</v>
      </c>
      <c r="V72" s="617"/>
      <c r="W72" s="617"/>
      <c r="X72" s="617"/>
      <c r="Y72" s="313" t="s">
        <v>69</v>
      </c>
      <c r="Z72" s="418"/>
      <c r="AA72" s="586">
        <v>120</v>
      </c>
      <c r="AB72" s="587"/>
      <c r="AC72" s="587"/>
      <c r="AD72" s="587"/>
      <c r="AE72" s="313" t="s">
        <v>18</v>
      </c>
      <c r="AF72" s="314"/>
      <c r="AG72" s="422"/>
      <c r="AH72" s="421"/>
      <c r="AI72" s="27"/>
      <c r="AJ72" s="611" t="s">
        <v>55</v>
      </c>
      <c r="AK72" s="612"/>
      <c r="AL72" s="612"/>
      <c r="AM72" s="612"/>
      <c r="AN72" s="612"/>
      <c r="AO72" s="29"/>
      <c r="AP72" s="614"/>
      <c r="AQ72" s="605"/>
      <c r="AR72" s="605"/>
      <c r="AS72" s="605"/>
      <c r="AT72" s="605"/>
      <c r="AU72" s="605"/>
      <c r="AV72" s="606"/>
      <c r="AW72" s="414"/>
      <c r="AX72" s="415"/>
      <c r="AY72" s="262"/>
      <c r="AZ72" s="400" t="s">
        <v>529</v>
      </c>
      <c r="BA72" s="400"/>
      <c r="BB72" s="400"/>
      <c r="BC72" s="400"/>
      <c r="BD72" s="400"/>
      <c r="BE72" s="400"/>
      <c r="BF72" s="400"/>
      <c r="BG72" s="400"/>
      <c r="BH72" s="400"/>
      <c r="BI72" s="400"/>
      <c r="BJ72" s="400"/>
      <c r="BK72" s="400"/>
      <c r="BL72" s="20"/>
    </row>
    <row r="73" spans="1:79" ht="15" customHeight="1">
      <c r="A73" s="622"/>
      <c r="B73" s="623"/>
      <c r="C73" s="308"/>
      <c r="D73" s="309"/>
      <c r="E73" s="309"/>
      <c r="F73" s="309"/>
      <c r="G73" s="309"/>
      <c r="H73" s="425"/>
      <c r="I73" s="588"/>
      <c r="J73" s="589"/>
      <c r="K73" s="589"/>
      <c r="L73" s="589"/>
      <c r="M73" s="309"/>
      <c r="N73" s="425"/>
      <c r="O73" s="588"/>
      <c r="P73" s="589"/>
      <c r="Q73" s="589"/>
      <c r="R73" s="589"/>
      <c r="S73" s="309"/>
      <c r="T73" s="425"/>
      <c r="U73" s="620"/>
      <c r="V73" s="621"/>
      <c r="W73" s="621"/>
      <c r="X73" s="621"/>
      <c r="Y73" s="309"/>
      <c r="Z73" s="425"/>
      <c r="AA73" s="588"/>
      <c r="AB73" s="589"/>
      <c r="AC73" s="589"/>
      <c r="AD73" s="589"/>
      <c r="AE73" s="309"/>
      <c r="AF73" s="426"/>
      <c r="AG73" s="422"/>
      <c r="AH73" s="421"/>
      <c r="AI73" s="39"/>
      <c r="AJ73" s="593"/>
      <c r="AK73" s="593"/>
      <c r="AL73" s="593"/>
      <c r="AM73" s="593"/>
      <c r="AN73" s="593"/>
      <c r="AO73" s="40"/>
      <c r="AP73" s="604"/>
      <c r="AQ73" s="605"/>
      <c r="AR73" s="605"/>
      <c r="AS73" s="605"/>
      <c r="AT73" s="605"/>
      <c r="AU73" s="605"/>
      <c r="AV73" s="606"/>
      <c r="AW73" s="414"/>
      <c r="AX73" s="415"/>
      <c r="AY73" s="262"/>
      <c r="AZ73" s="262"/>
      <c r="BA73" s="219"/>
      <c r="BB73" s="219"/>
      <c r="BC73" s="624">
        <v>1000</v>
      </c>
      <c r="BD73" s="624"/>
      <c r="BE73" s="624"/>
      <c r="BF73" s="624"/>
      <c r="BG73" s="624"/>
      <c r="BH73" s="624"/>
      <c r="BI73" s="400" t="s">
        <v>56</v>
      </c>
      <c r="BJ73" s="400"/>
      <c r="BK73" s="262"/>
      <c r="BL73" s="20"/>
    </row>
    <row r="74" spans="1:79" ht="15" customHeight="1">
      <c r="A74" s="622"/>
      <c r="B74" s="623"/>
      <c r="C74" s="295" t="s">
        <v>57</v>
      </c>
      <c r="D74" s="313"/>
      <c r="E74" s="313"/>
      <c r="F74" s="313"/>
      <c r="G74" s="313"/>
      <c r="H74" s="418"/>
      <c r="I74" s="586" t="s">
        <v>294</v>
      </c>
      <c r="J74" s="587"/>
      <c r="K74" s="587"/>
      <c r="L74" s="587"/>
      <c r="M74" s="313" t="s">
        <v>18</v>
      </c>
      <c r="N74" s="418"/>
      <c r="O74" s="586" t="s">
        <v>295</v>
      </c>
      <c r="P74" s="587"/>
      <c r="Q74" s="587"/>
      <c r="R74" s="587"/>
      <c r="S74" s="313" t="s">
        <v>18</v>
      </c>
      <c r="T74" s="418"/>
      <c r="U74" s="616">
        <v>0</v>
      </c>
      <c r="V74" s="617"/>
      <c r="W74" s="617"/>
      <c r="X74" s="617"/>
      <c r="Y74" s="313" t="s">
        <v>69</v>
      </c>
      <c r="Z74" s="418"/>
      <c r="AA74" s="586">
        <v>120</v>
      </c>
      <c r="AB74" s="587"/>
      <c r="AC74" s="587"/>
      <c r="AD74" s="587"/>
      <c r="AE74" s="313" t="s">
        <v>18</v>
      </c>
      <c r="AF74" s="314"/>
      <c r="AG74" s="422"/>
      <c r="AH74" s="421"/>
      <c r="AI74" s="41"/>
      <c r="AJ74" s="611" t="s">
        <v>58</v>
      </c>
      <c r="AK74" s="612"/>
      <c r="AL74" s="612"/>
      <c r="AM74" s="612"/>
      <c r="AN74" s="612"/>
      <c r="AO74" s="31"/>
      <c r="AP74" s="614"/>
      <c r="AQ74" s="605"/>
      <c r="AR74" s="605"/>
      <c r="AS74" s="605"/>
      <c r="AT74" s="605"/>
      <c r="AU74" s="605"/>
      <c r="AV74" s="606"/>
      <c r="AW74" s="36"/>
      <c r="AX74" s="268"/>
      <c r="AY74" s="253"/>
      <c r="AZ74" s="262"/>
      <c r="BA74" s="216"/>
      <c r="BB74" s="216"/>
      <c r="BC74" s="624"/>
      <c r="BD74" s="624"/>
      <c r="BE74" s="624"/>
      <c r="BF74" s="624"/>
      <c r="BG74" s="624"/>
      <c r="BH74" s="624"/>
      <c r="BI74" s="400"/>
      <c r="BJ74" s="400"/>
      <c r="BK74" s="262"/>
      <c r="BL74" s="263"/>
    </row>
    <row r="75" spans="1:79" ht="15" customHeight="1">
      <c r="A75" s="23"/>
      <c r="B75" s="24"/>
      <c r="C75" s="419"/>
      <c r="D75" s="316"/>
      <c r="E75" s="316"/>
      <c r="F75" s="316"/>
      <c r="G75" s="316"/>
      <c r="H75" s="420"/>
      <c r="I75" s="599"/>
      <c r="J75" s="600"/>
      <c r="K75" s="600"/>
      <c r="L75" s="600"/>
      <c r="M75" s="316"/>
      <c r="N75" s="420"/>
      <c r="O75" s="599"/>
      <c r="P75" s="600"/>
      <c r="Q75" s="600"/>
      <c r="R75" s="600"/>
      <c r="S75" s="316"/>
      <c r="T75" s="420"/>
      <c r="U75" s="618"/>
      <c r="V75" s="619"/>
      <c r="W75" s="619"/>
      <c r="X75" s="619"/>
      <c r="Y75" s="316"/>
      <c r="Z75" s="420"/>
      <c r="AA75" s="599"/>
      <c r="AB75" s="600"/>
      <c r="AC75" s="600"/>
      <c r="AD75" s="600"/>
      <c r="AE75" s="316"/>
      <c r="AF75" s="317"/>
      <c r="AG75" s="423"/>
      <c r="AH75" s="424"/>
      <c r="AI75" s="42"/>
      <c r="AJ75" s="625"/>
      <c r="AK75" s="625"/>
      <c r="AL75" s="625"/>
      <c r="AM75" s="625"/>
      <c r="AN75" s="625"/>
      <c r="AO75" s="30"/>
      <c r="AP75" s="626"/>
      <c r="AQ75" s="627"/>
      <c r="AR75" s="627"/>
      <c r="AS75" s="627"/>
      <c r="AT75" s="627"/>
      <c r="AU75" s="627"/>
      <c r="AV75" s="628"/>
      <c r="AW75" s="23"/>
      <c r="AX75" s="24"/>
      <c r="AY75" s="184"/>
      <c r="AZ75" s="222"/>
      <c r="BA75" s="222"/>
      <c r="BB75" s="254"/>
      <c r="BC75" s="254"/>
      <c r="BD75" s="254"/>
      <c r="BE75" s="254"/>
      <c r="BF75" s="38"/>
      <c r="BG75" s="38"/>
      <c r="BH75" s="38"/>
      <c r="BI75" s="38"/>
      <c r="BJ75" s="254"/>
      <c r="BK75" s="254"/>
      <c r="BL75" s="22"/>
    </row>
    <row r="76" spans="1:79" ht="9.9499999999999993" customHeight="1">
      <c r="AW76" s="181"/>
      <c r="AX76" s="181"/>
      <c r="AY76" s="181"/>
      <c r="AZ76" s="181"/>
      <c r="BA76" s="181"/>
      <c r="BB76" s="181"/>
      <c r="BC76" s="181"/>
      <c r="BD76" s="181"/>
      <c r="BE76" s="181"/>
      <c r="BF76" s="181"/>
      <c r="BG76" s="181"/>
      <c r="BH76" s="181"/>
      <c r="BI76" s="181"/>
      <c r="BJ76" s="181"/>
      <c r="BK76" s="18"/>
      <c r="BL76" s="18"/>
      <c r="BM76" s="180"/>
    </row>
    <row r="77" spans="1:79" ht="9.9499999999999993" customHeight="1"/>
    <row r="78" spans="1:79" ht="9.9499999999999993" customHeight="1"/>
    <row r="79" spans="1:79" ht="9.9499999999999993" customHeight="1"/>
    <row r="80" spans="1:79" ht="9.9499999999999993" customHeight="1"/>
    <row r="81" ht="9.9499999999999993" customHeight="1"/>
    <row r="82" ht="9.9499999999999993" customHeight="1"/>
    <row r="83" ht="9.9499999999999993" customHeight="1"/>
    <row r="84" ht="9.9499999999999993" customHeight="1"/>
    <row r="85" ht="9.9499999999999993" customHeight="1"/>
    <row r="86" ht="9.9499999999999993" customHeight="1"/>
    <row r="87" ht="9.9499999999999993" customHeight="1"/>
    <row r="88" ht="9.9499999999999993" customHeight="1"/>
    <row r="89" ht="9.9499999999999993" customHeight="1"/>
    <row r="90" ht="9.9499999999999993" customHeight="1"/>
    <row r="91" ht="9.9499999999999993" customHeight="1"/>
    <row r="92" ht="9.9499999999999993" customHeight="1"/>
    <row r="93" ht="9.9499999999999993" customHeight="1"/>
    <row r="94" ht="9.9499999999999993" customHeight="1"/>
    <row r="95" ht="9.9499999999999993" customHeight="1"/>
  </sheetData>
  <sheetProtection password="C7B9" sheet="1" objects="1" scenarios="1" formatCells="0" formatColumns="0" formatRows="0" insertColumns="0" insertRows="0" insertHyperlinks="0" deleteColumns="0" deleteRows="0" sort="0" autoFilter="0" pivotTables="0"/>
  <mergeCells count="364">
    <mergeCell ref="AZ64:BF65"/>
    <mergeCell ref="BK60:BL61"/>
    <mergeCell ref="AU58:AV59"/>
    <mergeCell ref="Y64:AV65"/>
    <mergeCell ref="BG64:BJ65"/>
    <mergeCell ref="AG68:AH68"/>
    <mergeCell ref="Y66:AV67"/>
    <mergeCell ref="AW66:AX66"/>
    <mergeCell ref="AS54:AT55"/>
    <mergeCell ref="AY34:BA35"/>
    <mergeCell ref="BB34:BL35"/>
    <mergeCell ref="AY36:BA37"/>
    <mergeCell ref="BB36:BL37"/>
    <mergeCell ref="AY38:BA39"/>
    <mergeCell ref="AY40:BL41"/>
    <mergeCell ref="AY44:BL45"/>
    <mergeCell ref="AY56:BL57"/>
    <mergeCell ref="AY42:BL43"/>
    <mergeCell ref="AY52:BL53"/>
    <mergeCell ref="AY54:BL55"/>
    <mergeCell ref="BB38:BD39"/>
    <mergeCell ref="BE38:BE39"/>
    <mergeCell ref="BF38:BH39"/>
    <mergeCell ref="BI38:BI39"/>
    <mergeCell ref="BJ38:BL39"/>
    <mergeCell ref="BE46:BH47"/>
    <mergeCell ref="BI46:BL47"/>
    <mergeCell ref="BE48:BH49"/>
    <mergeCell ref="BI48:BL49"/>
    <mergeCell ref="BE50:BH51"/>
    <mergeCell ref="BI50:BL51"/>
    <mergeCell ref="AY46:BD47"/>
    <mergeCell ref="AY48:BD49"/>
    <mergeCell ref="C72:H73"/>
    <mergeCell ref="AJ68:AN69"/>
    <mergeCell ref="AZ67:BK68"/>
    <mergeCell ref="O74:R75"/>
    <mergeCell ref="AA72:AD73"/>
    <mergeCell ref="AE72:AF73"/>
    <mergeCell ref="I72:L73"/>
    <mergeCell ref="A69:B74"/>
    <mergeCell ref="AP72:AV73"/>
    <mergeCell ref="AZ72:BK72"/>
    <mergeCell ref="BC73:BH74"/>
    <mergeCell ref="BI73:BJ74"/>
    <mergeCell ref="Y74:Z75"/>
    <mergeCell ref="AA74:AD75"/>
    <mergeCell ref="AE74:AF75"/>
    <mergeCell ref="AJ74:AN75"/>
    <mergeCell ref="AP74:AV75"/>
    <mergeCell ref="AJ72:AN73"/>
    <mergeCell ref="C68:H69"/>
    <mergeCell ref="J68:M69"/>
    <mergeCell ref="P68:S69"/>
    <mergeCell ref="T68:T69"/>
    <mergeCell ref="C74:H75"/>
    <mergeCell ref="Y70:Z71"/>
    <mergeCell ref="I70:L71"/>
    <mergeCell ref="M70:N71"/>
    <mergeCell ref="O70:R71"/>
    <mergeCell ref="AP68:AV69"/>
    <mergeCell ref="AA70:AD71"/>
    <mergeCell ref="AE70:AF71"/>
    <mergeCell ref="AJ70:AN71"/>
    <mergeCell ref="AZ69:BK71"/>
    <mergeCell ref="AP70:AV71"/>
    <mergeCell ref="AW68:AX73"/>
    <mergeCell ref="AG69:AH75"/>
    <mergeCell ref="V68:Y69"/>
    <mergeCell ref="U74:X75"/>
    <mergeCell ref="O72:R73"/>
    <mergeCell ref="S72:T73"/>
    <mergeCell ref="U72:X73"/>
    <mergeCell ref="M72:N73"/>
    <mergeCell ref="Y72:Z73"/>
    <mergeCell ref="I74:L75"/>
    <mergeCell ref="M74:N75"/>
    <mergeCell ref="Z68:Z69"/>
    <mergeCell ref="S74:T75"/>
    <mergeCell ref="S70:T71"/>
    <mergeCell ref="U70:X71"/>
    <mergeCell ref="A68:B68"/>
    <mergeCell ref="P52:AR53"/>
    <mergeCell ref="BK64:BL65"/>
    <mergeCell ref="C62:O63"/>
    <mergeCell ref="P62:X63"/>
    <mergeCell ref="P56:AR57"/>
    <mergeCell ref="AS56:AT57"/>
    <mergeCell ref="AU56:AV57"/>
    <mergeCell ref="BK62:BL63"/>
    <mergeCell ref="BK58:BL59"/>
    <mergeCell ref="A60:B60"/>
    <mergeCell ref="C60:C61"/>
    <mergeCell ref="D60:N61"/>
    <mergeCell ref="Q60:W61"/>
    <mergeCell ref="AB68:AE69"/>
    <mergeCell ref="Y60:AV61"/>
    <mergeCell ref="C64:O65"/>
    <mergeCell ref="P64:X65"/>
    <mergeCell ref="C66:O67"/>
    <mergeCell ref="P66:X67"/>
    <mergeCell ref="BG60:BJ61"/>
    <mergeCell ref="AS58:AT59"/>
    <mergeCell ref="AZ60:BF61"/>
    <mergeCell ref="AZ62:BF63"/>
    <mergeCell ref="C70:H71"/>
    <mergeCell ref="A48:B48"/>
    <mergeCell ref="C48:O49"/>
    <mergeCell ref="AL49:AP49"/>
    <mergeCell ref="V49:Z49"/>
    <mergeCell ref="AG49:AK49"/>
    <mergeCell ref="AA49:AE49"/>
    <mergeCell ref="C56:O57"/>
    <mergeCell ref="C54:O55"/>
    <mergeCell ref="P54:AR55"/>
    <mergeCell ref="A61:B67"/>
    <mergeCell ref="C58:O59"/>
    <mergeCell ref="P58:AR59"/>
    <mergeCell ref="AR49:AV49"/>
    <mergeCell ref="A52:B52"/>
    <mergeCell ref="AS52:AV53"/>
    <mergeCell ref="A53:B59"/>
    <mergeCell ref="A49:B51"/>
    <mergeCell ref="AT50:AV51"/>
    <mergeCell ref="AL50:AS51"/>
    <mergeCell ref="AI50:AK51"/>
    <mergeCell ref="X50:Z51"/>
    <mergeCell ref="P50:W51"/>
    <mergeCell ref="AA50:AH51"/>
    <mergeCell ref="C52:O53"/>
    <mergeCell ref="Y62:AV63"/>
    <mergeCell ref="AU54:AV55"/>
    <mergeCell ref="BG62:BJ63"/>
    <mergeCell ref="AY58:BF59"/>
    <mergeCell ref="BG58:BJ59"/>
    <mergeCell ref="O47:Q47"/>
    <mergeCell ref="AD47:AF47"/>
    <mergeCell ref="AS47:AU47"/>
    <mergeCell ref="AY50:BD51"/>
    <mergeCell ref="A42:B42"/>
    <mergeCell ref="C42:E42"/>
    <mergeCell ref="F42:N43"/>
    <mergeCell ref="R42:T42"/>
    <mergeCell ref="U42:AC43"/>
    <mergeCell ref="AG42:AI42"/>
    <mergeCell ref="AJ42:AR43"/>
    <mergeCell ref="A43:B47"/>
    <mergeCell ref="O43:Q43"/>
    <mergeCell ref="AD43:AF43"/>
    <mergeCell ref="O45:Q45"/>
    <mergeCell ref="AD45:AF45"/>
    <mergeCell ref="U44:AC45"/>
    <mergeCell ref="AG44:AI44"/>
    <mergeCell ref="AJ44:AR45"/>
    <mergeCell ref="R44:T44"/>
    <mergeCell ref="C44:E44"/>
    <mergeCell ref="F44:N45"/>
    <mergeCell ref="C46:E46"/>
    <mergeCell ref="F46:N47"/>
    <mergeCell ref="AB28:AH29"/>
    <mergeCell ref="AK28:AP29"/>
    <mergeCell ref="AQ28:AT29"/>
    <mergeCell ref="AU28:AV29"/>
    <mergeCell ref="S29:S30"/>
    <mergeCell ref="AB30:AH31"/>
    <mergeCell ref="AK30:AP31"/>
    <mergeCell ref="AU38:AV39"/>
    <mergeCell ref="D40:H41"/>
    <mergeCell ref="I40:R41"/>
    <mergeCell ref="S40:S41"/>
    <mergeCell ref="Y40:AA41"/>
    <mergeCell ref="AB40:AG41"/>
    <mergeCell ref="AK40:AT41"/>
    <mergeCell ref="AU40:AV41"/>
    <mergeCell ref="I38:R39"/>
    <mergeCell ref="S38:S39"/>
    <mergeCell ref="Y38:AA39"/>
    <mergeCell ref="AB38:AG39"/>
    <mergeCell ref="AK38:AT39"/>
    <mergeCell ref="D33:H34"/>
    <mergeCell ref="D38:H39"/>
    <mergeCell ref="D36:F37"/>
    <mergeCell ref="AD34:AF35"/>
    <mergeCell ref="BA28:BF29"/>
    <mergeCell ref="A29:B41"/>
    <mergeCell ref="D29:F30"/>
    <mergeCell ref="G29:H30"/>
    <mergeCell ref="J29:L30"/>
    <mergeCell ref="AY26:AZ31"/>
    <mergeCell ref="BA26:BF27"/>
    <mergeCell ref="D26:H27"/>
    <mergeCell ref="I26:R27"/>
    <mergeCell ref="S26:S27"/>
    <mergeCell ref="D31:H32"/>
    <mergeCell ref="I31:R32"/>
    <mergeCell ref="S31:S32"/>
    <mergeCell ref="AB32:AH33"/>
    <mergeCell ref="AK32:AP33"/>
    <mergeCell ref="AQ32:AT33"/>
    <mergeCell ref="AU32:AV33"/>
    <mergeCell ref="G36:H37"/>
    <mergeCell ref="Y36:Y37"/>
    <mergeCell ref="M29:R30"/>
    <mergeCell ref="AK36:AT37"/>
    <mergeCell ref="AU36:AV37"/>
    <mergeCell ref="J36:L37"/>
    <mergeCell ref="A28:B28"/>
    <mergeCell ref="BG30:BJ31"/>
    <mergeCell ref="M36:R37"/>
    <mergeCell ref="S36:S37"/>
    <mergeCell ref="AW34:AX34"/>
    <mergeCell ref="V35:W41"/>
    <mergeCell ref="AI35:AJ41"/>
    <mergeCell ref="AW35:AX65"/>
    <mergeCell ref="Z36:AE37"/>
    <mergeCell ref="R46:T46"/>
    <mergeCell ref="U46:AC47"/>
    <mergeCell ref="AG46:AI46"/>
    <mergeCell ref="AJ46:AR47"/>
    <mergeCell ref="AS45:AU45"/>
    <mergeCell ref="I33:R34"/>
    <mergeCell ref="S33:S34"/>
    <mergeCell ref="V34:W34"/>
    <mergeCell ref="Y34:AC35"/>
    <mergeCell ref="AS43:AU43"/>
    <mergeCell ref="AI34:AJ34"/>
    <mergeCell ref="AK34:AT35"/>
    <mergeCell ref="AU34:AV35"/>
    <mergeCell ref="AF36:AF37"/>
    <mergeCell ref="P49:T49"/>
    <mergeCell ref="C50:O51"/>
    <mergeCell ref="BK24:BL25"/>
    <mergeCell ref="V26:W26"/>
    <mergeCell ref="AB26:AH27"/>
    <mergeCell ref="AI26:AJ26"/>
    <mergeCell ref="AK26:AP27"/>
    <mergeCell ref="AQ26:AT27"/>
    <mergeCell ref="AU26:AV27"/>
    <mergeCell ref="BK30:BL31"/>
    <mergeCell ref="BG32:BJ33"/>
    <mergeCell ref="BG24:BJ25"/>
    <mergeCell ref="AO24:AV25"/>
    <mergeCell ref="BA24:BF25"/>
    <mergeCell ref="AQ30:AT31"/>
    <mergeCell ref="AU30:AV31"/>
    <mergeCell ref="BK32:BL33"/>
    <mergeCell ref="AW21:AX32"/>
    <mergeCell ref="AO22:AV23"/>
    <mergeCell ref="AY32:BF33"/>
    <mergeCell ref="BK26:BL27"/>
    <mergeCell ref="V27:W33"/>
    <mergeCell ref="AI27:AJ33"/>
    <mergeCell ref="BG28:BJ29"/>
    <mergeCell ref="BK28:BL29"/>
    <mergeCell ref="BA30:BF31"/>
    <mergeCell ref="V20:W20"/>
    <mergeCell ref="X20:AA21"/>
    <mergeCell ref="AB20:AH21"/>
    <mergeCell ref="AI20:AJ20"/>
    <mergeCell ref="AW20:AX20"/>
    <mergeCell ref="AY20:AZ25"/>
    <mergeCell ref="BA20:BF21"/>
    <mergeCell ref="BG26:BJ27"/>
    <mergeCell ref="BG20:BJ21"/>
    <mergeCell ref="AO20:AV21"/>
    <mergeCell ref="U21:U22"/>
    <mergeCell ref="V21:W25"/>
    <mergeCell ref="S24:S25"/>
    <mergeCell ref="X24:AA25"/>
    <mergeCell ref="AB24:AH25"/>
    <mergeCell ref="AK24:AN25"/>
    <mergeCell ref="AI21:AJ25"/>
    <mergeCell ref="X22:AA23"/>
    <mergeCell ref="AB22:AH23"/>
    <mergeCell ref="AK22:AN23"/>
    <mergeCell ref="A20:B20"/>
    <mergeCell ref="C20:D23"/>
    <mergeCell ref="E20:G21"/>
    <mergeCell ref="H20:I21"/>
    <mergeCell ref="J20:L23"/>
    <mergeCell ref="M20:N21"/>
    <mergeCell ref="A21:B27"/>
    <mergeCell ref="D24:H25"/>
    <mergeCell ref="I24:R25"/>
    <mergeCell ref="E22:G23"/>
    <mergeCell ref="H22:I23"/>
    <mergeCell ref="M22:N23"/>
    <mergeCell ref="O22:O23"/>
    <mergeCell ref="O20:O21"/>
    <mergeCell ref="P21:P22"/>
    <mergeCell ref="Q21:T22"/>
    <mergeCell ref="A19:E19"/>
    <mergeCell ref="Q19:U19"/>
    <mergeCell ref="AW19:BA19"/>
    <mergeCell ref="AF16:AF17"/>
    <mergeCell ref="AG16:AI17"/>
    <mergeCell ref="A18:B18"/>
    <mergeCell ref="G18:M19"/>
    <mergeCell ref="N18:O19"/>
    <mergeCell ref="Q18:R18"/>
    <mergeCell ref="V18:AC19"/>
    <mergeCell ref="AD18:AE19"/>
    <mergeCell ref="AG18:AH18"/>
    <mergeCell ref="AM18:AU19"/>
    <mergeCell ref="AW18:AX18"/>
    <mergeCell ref="A14:B14"/>
    <mergeCell ref="U14:X15"/>
    <mergeCell ref="Y14:AA15"/>
    <mergeCell ref="AB14:AB15"/>
    <mergeCell ref="AC14:AE15"/>
    <mergeCell ref="AF14:AF15"/>
    <mergeCell ref="AG14:AI15"/>
    <mergeCell ref="AJ14:AK17"/>
    <mergeCell ref="AM14:AQ14"/>
    <mergeCell ref="A15:D17"/>
    <mergeCell ref="E15:T17"/>
    <mergeCell ref="AL15:BJ17"/>
    <mergeCell ref="U16:X17"/>
    <mergeCell ref="Y16:AA17"/>
    <mergeCell ref="AB16:AB17"/>
    <mergeCell ref="AC16:AE17"/>
    <mergeCell ref="AG10:AI11"/>
    <mergeCell ref="AJ10:AK13"/>
    <mergeCell ref="AM10:AQ10"/>
    <mergeCell ref="A11:D11"/>
    <mergeCell ref="E11:T11"/>
    <mergeCell ref="AL11:BJ13"/>
    <mergeCell ref="A12:D13"/>
    <mergeCell ref="E12:T13"/>
    <mergeCell ref="U12:X13"/>
    <mergeCell ref="Y12:AA13"/>
    <mergeCell ref="AB12:AB13"/>
    <mergeCell ref="AC12:AE13"/>
    <mergeCell ref="AF12:AF13"/>
    <mergeCell ref="AG12:AI13"/>
    <mergeCell ref="B8:I9"/>
    <mergeCell ref="K8:T9"/>
    <mergeCell ref="A10:B10"/>
    <mergeCell ref="U10:X11"/>
    <mergeCell ref="Y10:AA11"/>
    <mergeCell ref="AB10:AB11"/>
    <mergeCell ref="AC10:AE11"/>
    <mergeCell ref="AF10:AF11"/>
    <mergeCell ref="A6:A7"/>
    <mergeCell ref="B6:I7"/>
    <mergeCell ref="J6:J7"/>
    <mergeCell ref="K6:K7"/>
    <mergeCell ref="L6:S7"/>
    <mergeCell ref="T6:T7"/>
    <mergeCell ref="BB18:BL19"/>
    <mergeCell ref="BK20:BL21"/>
    <mergeCell ref="BA22:BF23"/>
    <mergeCell ref="BG22:BJ23"/>
    <mergeCell ref="BK22:BL23"/>
    <mergeCell ref="AJ1:AN2"/>
    <mergeCell ref="AO1:BL2"/>
    <mergeCell ref="AJ3:AN4"/>
    <mergeCell ref="AO3:BH4"/>
    <mergeCell ref="BI3:BL4"/>
    <mergeCell ref="AJ5:AN6"/>
    <mergeCell ref="AO5:BL6"/>
    <mergeCell ref="AJ7:AN8"/>
    <mergeCell ref="AO7:BL8"/>
    <mergeCell ref="AK20:AN21"/>
  </mergeCells>
  <phoneticPr fontId="2"/>
  <printOptions horizontalCentered="1"/>
  <pageMargins left="0.31496062992125984" right="0.19685039370078741" top="1.299212598425197" bottom="0.19685039370078741" header="0.62992125984251968" footer="0.51181102362204722"/>
  <pageSetup paperSize="9" scale="69" orientation="portrait" r:id="rId1"/>
  <headerFooter alignWithMargins="0">
    <oddHeader>&amp;L&amp;14（記入例）&amp;C&amp;"ＭＳ Ｐ明朝,標準"&amp;16協　　　力　　　会　　　社　　　申　　　告　　　書</oddHeader>
  </headerFooter>
  <drawing r:id="rId2"/>
  <legacyDrawing r:id="rId3"/>
  <controls>
    <mc:AlternateContent xmlns:mc="http://schemas.openxmlformats.org/markup-compatibility/2006">
      <mc:Choice Requires="x14">
        <control shapeId="25716" r:id="rId4" name="CheckBox31">
          <controlPr defaultSize="0" autoLine="0" r:id="rId5">
            <anchor moveWithCells="1">
              <from>
                <xdr:col>56</xdr:col>
                <xdr:colOff>104775</xdr:colOff>
                <xdr:row>49</xdr:row>
                <xdr:rowOff>66675</xdr:rowOff>
              </from>
              <to>
                <xdr:col>57</xdr:col>
                <xdr:colOff>104775</xdr:colOff>
                <xdr:row>50</xdr:row>
                <xdr:rowOff>123825</xdr:rowOff>
              </to>
            </anchor>
          </controlPr>
        </control>
      </mc:Choice>
      <mc:Fallback>
        <control shapeId="25716" r:id="rId4" name="CheckBox31"/>
      </mc:Fallback>
    </mc:AlternateContent>
    <mc:AlternateContent xmlns:mc="http://schemas.openxmlformats.org/markup-compatibility/2006">
      <mc:Choice Requires="x14">
        <control shapeId="25715" r:id="rId6" name="CheckBox30">
          <controlPr defaultSize="0" autoLine="0" r:id="rId5">
            <anchor moveWithCells="1">
              <from>
                <xdr:col>56</xdr:col>
                <xdr:colOff>104775</xdr:colOff>
                <xdr:row>47</xdr:row>
                <xdr:rowOff>66675</xdr:rowOff>
              </from>
              <to>
                <xdr:col>57</xdr:col>
                <xdr:colOff>104775</xdr:colOff>
                <xdr:row>48</xdr:row>
                <xdr:rowOff>123825</xdr:rowOff>
              </to>
            </anchor>
          </controlPr>
        </control>
      </mc:Choice>
      <mc:Fallback>
        <control shapeId="25715" r:id="rId6" name="CheckBox30"/>
      </mc:Fallback>
    </mc:AlternateContent>
    <mc:AlternateContent xmlns:mc="http://schemas.openxmlformats.org/markup-compatibility/2006">
      <mc:Choice Requires="x14">
        <control shapeId="25714" r:id="rId7" name="CheckBox29">
          <controlPr defaultSize="0" autoLine="0" r:id="rId8">
            <anchor moveWithCells="1">
              <from>
                <xdr:col>56</xdr:col>
                <xdr:colOff>104775</xdr:colOff>
                <xdr:row>45</xdr:row>
                <xdr:rowOff>66675</xdr:rowOff>
              </from>
              <to>
                <xdr:col>57</xdr:col>
                <xdr:colOff>104775</xdr:colOff>
                <xdr:row>46</xdr:row>
                <xdr:rowOff>123825</xdr:rowOff>
              </to>
            </anchor>
          </controlPr>
        </control>
      </mc:Choice>
      <mc:Fallback>
        <control shapeId="25714" r:id="rId7" name="CheckBox29"/>
      </mc:Fallback>
    </mc:AlternateContent>
    <mc:AlternateContent xmlns:mc="http://schemas.openxmlformats.org/markup-compatibility/2006">
      <mc:Choice Requires="x14">
        <control shapeId="25628" r:id="rId9" name="CheckBox28">
          <controlPr defaultSize="0" autoLine="0" linkedCell="BP23" r:id="rId10">
            <anchor moveWithCells="1">
              <from>
                <xdr:col>9</xdr:col>
                <xdr:colOff>142875</xdr:colOff>
                <xdr:row>21</xdr:row>
                <xdr:rowOff>76200</xdr:rowOff>
              </from>
              <to>
                <xdr:col>12</xdr:col>
                <xdr:colOff>76200</xdr:colOff>
                <xdr:row>22</xdr:row>
                <xdr:rowOff>133350</xdr:rowOff>
              </to>
            </anchor>
          </controlPr>
        </control>
      </mc:Choice>
      <mc:Fallback>
        <control shapeId="25628" r:id="rId9" name="CheckBox28"/>
      </mc:Fallback>
    </mc:AlternateContent>
    <mc:AlternateContent xmlns:mc="http://schemas.openxmlformats.org/markup-compatibility/2006">
      <mc:Choice Requires="x14">
        <control shapeId="25627" r:id="rId11" name="CheckBox27">
          <controlPr defaultSize="0" autoLine="0" linkedCell="BP22" r:id="rId12">
            <anchor moveWithCells="1">
              <from>
                <xdr:col>9</xdr:col>
                <xdr:colOff>142875</xdr:colOff>
                <xdr:row>19</xdr:row>
                <xdr:rowOff>85725</xdr:rowOff>
              </from>
              <to>
                <xdr:col>12</xdr:col>
                <xdr:colOff>57150</xdr:colOff>
                <xdr:row>20</xdr:row>
                <xdr:rowOff>142875</xdr:rowOff>
              </to>
            </anchor>
          </controlPr>
        </control>
      </mc:Choice>
      <mc:Fallback>
        <control shapeId="25627" r:id="rId11" name="CheckBox27"/>
      </mc:Fallback>
    </mc:AlternateContent>
    <mc:AlternateContent xmlns:mc="http://schemas.openxmlformats.org/markup-compatibility/2006">
      <mc:Choice Requires="x14">
        <control shapeId="25626" r:id="rId13" name="CheckBox26">
          <controlPr defaultSize="0" autoLine="0" r:id="rId14">
            <anchor moveWithCells="1">
              <from>
                <xdr:col>15</xdr:col>
                <xdr:colOff>66675</xdr:colOff>
                <xdr:row>7</xdr:row>
                <xdr:rowOff>76200</xdr:rowOff>
              </from>
              <to>
                <xdr:col>18</xdr:col>
                <xdr:colOff>152400</xdr:colOff>
                <xdr:row>8</xdr:row>
                <xdr:rowOff>133350</xdr:rowOff>
              </to>
            </anchor>
          </controlPr>
        </control>
      </mc:Choice>
      <mc:Fallback>
        <control shapeId="25626" r:id="rId13" name="CheckBox26"/>
      </mc:Fallback>
    </mc:AlternateContent>
    <mc:AlternateContent xmlns:mc="http://schemas.openxmlformats.org/markup-compatibility/2006">
      <mc:Choice Requires="x14">
        <control shapeId="25625" r:id="rId15" name="CheckBox25">
          <controlPr defaultSize="0" autoLine="0" r:id="rId16">
            <anchor moveWithCells="1">
              <from>
                <xdr:col>10</xdr:col>
                <xdr:colOff>161925</xdr:colOff>
                <xdr:row>7</xdr:row>
                <xdr:rowOff>76200</xdr:rowOff>
              </from>
              <to>
                <xdr:col>15</xdr:col>
                <xdr:colOff>85725</xdr:colOff>
                <xdr:row>8</xdr:row>
                <xdr:rowOff>133350</xdr:rowOff>
              </to>
            </anchor>
          </controlPr>
        </control>
      </mc:Choice>
      <mc:Fallback>
        <control shapeId="25625" r:id="rId15" name="CheckBox25"/>
      </mc:Fallback>
    </mc:AlternateContent>
    <mc:AlternateContent xmlns:mc="http://schemas.openxmlformats.org/markup-compatibility/2006">
      <mc:Choice Requires="x14">
        <control shapeId="25624" r:id="rId17" name="CheckBox24">
          <controlPr defaultSize="0" autoLine="0" r:id="rId18">
            <anchor moveWithCells="1">
              <from>
                <xdr:col>30</xdr:col>
                <xdr:colOff>0</xdr:colOff>
                <xdr:row>21</xdr:row>
                <xdr:rowOff>95250</xdr:rowOff>
              </from>
              <to>
                <xdr:col>33</xdr:col>
                <xdr:colOff>104775</xdr:colOff>
                <xdr:row>22</xdr:row>
                <xdr:rowOff>152400</xdr:rowOff>
              </to>
            </anchor>
          </controlPr>
        </control>
      </mc:Choice>
      <mc:Fallback>
        <control shapeId="25624" r:id="rId17" name="CheckBox24"/>
      </mc:Fallback>
    </mc:AlternateContent>
    <mc:AlternateContent xmlns:mc="http://schemas.openxmlformats.org/markup-compatibility/2006">
      <mc:Choice Requires="x14">
        <control shapeId="25623" r:id="rId19" name="CheckBox23">
          <controlPr defaultSize="0" autoLine="0" linkedCell="BP26" r:id="rId20">
            <anchor moveWithCells="1">
              <from>
                <xdr:col>27</xdr:col>
                <xdr:colOff>85725</xdr:colOff>
                <xdr:row>21</xdr:row>
                <xdr:rowOff>95250</xdr:rowOff>
              </from>
              <to>
                <xdr:col>29</xdr:col>
                <xdr:colOff>228600</xdr:colOff>
                <xdr:row>22</xdr:row>
                <xdr:rowOff>152400</xdr:rowOff>
              </to>
            </anchor>
          </controlPr>
        </control>
      </mc:Choice>
      <mc:Fallback>
        <control shapeId="25623" r:id="rId19" name="CheckBox23"/>
      </mc:Fallback>
    </mc:AlternateContent>
    <mc:AlternateContent xmlns:mc="http://schemas.openxmlformats.org/markup-compatibility/2006">
      <mc:Choice Requires="x14">
        <control shapeId="25622" r:id="rId21" name="CheckBox22">
          <controlPr defaultSize="0" autoLine="0" r:id="rId22">
            <anchor moveWithCells="1">
              <from>
                <xdr:col>44</xdr:col>
                <xdr:colOff>47625</xdr:colOff>
                <xdr:row>73</xdr:row>
                <xdr:rowOff>66675</xdr:rowOff>
              </from>
              <to>
                <xdr:col>47</xdr:col>
                <xdr:colOff>152400</xdr:colOff>
                <xdr:row>74</xdr:row>
                <xdr:rowOff>123825</xdr:rowOff>
              </to>
            </anchor>
          </controlPr>
        </control>
      </mc:Choice>
      <mc:Fallback>
        <control shapeId="25622" r:id="rId21" name="CheckBox22"/>
      </mc:Fallback>
    </mc:AlternateContent>
    <mc:AlternateContent xmlns:mc="http://schemas.openxmlformats.org/markup-compatibility/2006">
      <mc:Choice Requires="x14">
        <control shapeId="25621" r:id="rId23" name="CheckBox21">
          <controlPr defaultSize="0" autoLine="0" linkedCell="BP71" r:id="rId24">
            <anchor moveWithCells="1">
              <from>
                <xdr:col>41</xdr:col>
                <xdr:colOff>133350</xdr:colOff>
                <xdr:row>73</xdr:row>
                <xdr:rowOff>66675</xdr:rowOff>
              </from>
              <to>
                <xdr:col>43</xdr:col>
                <xdr:colOff>152400</xdr:colOff>
                <xdr:row>74</xdr:row>
                <xdr:rowOff>123825</xdr:rowOff>
              </to>
            </anchor>
          </controlPr>
        </control>
      </mc:Choice>
      <mc:Fallback>
        <control shapeId="25621" r:id="rId23" name="CheckBox21"/>
      </mc:Fallback>
    </mc:AlternateContent>
    <mc:AlternateContent xmlns:mc="http://schemas.openxmlformats.org/markup-compatibility/2006">
      <mc:Choice Requires="x14">
        <control shapeId="25620" r:id="rId25" name="CheckBox20">
          <controlPr defaultSize="0" autoLine="0" r:id="rId26">
            <anchor moveWithCells="1">
              <from>
                <xdr:col>44</xdr:col>
                <xdr:colOff>47625</xdr:colOff>
                <xdr:row>71</xdr:row>
                <xdr:rowOff>76200</xdr:rowOff>
              </from>
              <to>
                <xdr:col>47</xdr:col>
                <xdr:colOff>152400</xdr:colOff>
                <xdr:row>72</xdr:row>
                <xdr:rowOff>133350</xdr:rowOff>
              </to>
            </anchor>
          </controlPr>
        </control>
      </mc:Choice>
      <mc:Fallback>
        <control shapeId="25620" r:id="rId25" name="CheckBox20"/>
      </mc:Fallback>
    </mc:AlternateContent>
    <mc:AlternateContent xmlns:mc="http://schemas.openxmlformats.org/markup-compatibility/2006">
      <mc:Choice Requires="x14">
        <control shapeId="25619" r:id="rId27" name="CheckBox19">
          <controlPr defaultSize="0" autoLine="0" linkedCell="BP70" r:id="rId28">
            <anchor moveWithCells="1">
              <from>
                <xdr:col>41</xdr:col>
                <xdr:colOff>133350</xdr:colOff>
                <xdr:row>71</xdr:row>
                <xdr:rowOff>76200</xdr:rowOff>
              </from>
              <to>
                <xdr:col>43</xdr:col>
                <xdr:colOff>152400</xdr:colOff>
                <xdr:row>72</xdr:row>
                <xdr:rowOff>133350</xdr:rowOff>
              </to>
            </anchor>
          </controlPr>
        </control>
      </mc:Choice>
      <mc:Fallback>
        <control shapeId="25619" r:id="rId27" name="CheckBox19"/>
      </mc:Fallback>
    </mc:AlternateContent>
    <mc:AlternateContent xmlns:mc="http://schemas.openxmlformats.org/markup-compatibility/2006">
      <mc:Choice Requires="x14">
        <control shapeId="25618" r:id="rId29" name="CheckBox18">
          <controlPr defaultSize="0" autoLine="0" r:id="rId30">
            <anchor moveWithCells="1">
              <from>
                <xdr:col>44</xdr:col>
                <xdr:colOff>47625</xdr:colOff>
                <xdr:row>69</xdr:row>
                <xdr:rowOff>66675</xdr:rowOff>
              </from>
              <to>
                <xdr:col>47</xdr:col>
                <xdr:colOff>152400</xdr:colOff>
                <xdr:row>70</xdr:row>
                <xdr:rowOff>123825</xdr:rowOff>
              </to>
            </anchor>
          </controlPr>
        </control>
      </mc:Choice>
      <mc:Fallback>
        <control shapeId="25618" r:id="rId29" name="CheckBox18"/>
      </mc:Fallback>
    </mc:AlternateContent>
    <mc:AlternateContent xmlns:mc="http://schemas.openxmlformats.org/markup-compatibility/2006">
      <mc:Choice Requires="x14">
        <control shapeId="25617" r:id="rId31" name="CheckBox17">
          <controlPr defaultSize="0" autoLine="0" linkedCell="BP69" r:id="rId32">
            <anchor moveWithCells="1">
              <from>
                <xdr:col>41</xdr:col>
                <xdr:colOff>133350</xdr:colOff>
                <xdr:row>69</xdr:row>
                <xdr:rowOff>66675</xdr:rowOff>
              </from>
              <to>
                <xdr:col>43</xdr:col>
                <xdr:colOff>152400</xdr:colOff>
                <xdr:row>70</xdr:row>
                <xdr:rowOff>123825</xdr:rowOff>
              </to>
            </anchor>
          </controlPr>
        </control>
      </mc:Choice>
      <mc:Fallback>
        <control shapeId="25617" r:id="rId31" name="CheckBox17"/>
      </mc:Fallback>
    </mc:AlternateContent>
    <mc:AlternateContent xmlns:mc="http://schemas.openxmlformats.org/markup-compatibility/2006">
      <mc:Choice Requires="x14">
        <control shapeId="25616" r:id="rId33" name="CheckBox16">
          <controlPr defaultSize="0" autoLine="0" r:id="rId34">
            <anchor moveWithCells="1">
              <from>
                <xdr:col>57</xdr:col>
                <xdr:colOff>123825</xdr:colOff>
                <xdr:row>68</xdr:row>
                <xdr:rowOff>180975</xdr:rowOff>
              </from>
              <to>
                <xdr:col>61</xdr:col>
                <xdr:colOff>66675</xdr:colOff>
                <xdr:row>70</xdr:row>
                <xdr:rowOff>47625</xdr:rowOff>
              </to>
            </anchor>
          </controlPr>
        </control>
      </mc:Choice>
      <mc:Fallback>
        <control shapeId="25616" r:id="rId33" name="CheckBox16"/>
      </mc:Fallback>
    </mc:AlternateContent>
    <mc:AlternateContent xmlns:mc="http://schemas.openxmlformats.org/markup-compatibility/2006">
      <mc:Choice Requires="x14">
        <control shapeId="25615" r:id="rId35" name="CheckBox15">
          <controlPr defaultSize="0" autoLine="0" linkedCell="BP67" r:id="rId36">
            <anchor moveWithCells="1">
              <from>
                <xdr:col>54</xdr:col>
                <xdr:colOff>95250</xdr:colOff>
                <xdr:row>68</xdr:row>
                <xdr:rowOff>180975</xdr:rowOff>
              </from>
              <to>
                <xdr:col>57</xdr:col>
                <xdr:colOff>66675</xdr:colOff>
                <xdr:row>70</xdr:row>
                <xdr:rowOff>47625</xdr:rowOff>
              </to>
            </anchor>
          </controlPr>
        </control>
      </mc:Choice>
      <mc:Fallback>
        <control shapeId="25615" r:id="rId35" name="CheckBox15"/>
      </mc:Fallback>
    </mc:AlternateContent>
    <mc:AlternateContent xmlns:mc="http://schemas.openxmlformats.org/markup-compatibility/2006">
      <mc:Choice Requires="x14">
        <control shapeId="25614" r:id="rId37" name="CheckBox14">
          <controlPr defaultSize="0" autoLine="0" r:id="rId38">
            <anchor moveWithCells="1">
              <from>
                <xdr:col>44</xdr:col>
                <xdr:colOff>47625</xdr:colOff>
                <xdr:row>67</xdr:row>
                <xdr:rowOff>85725</xdr:rowOff>
              </from>
              <to>
                <xdr:col>47</xdr:col>
                <xdr:colOff>152400</xdr:colOff>
                <xdr:row>68</xdr:row>
                <xdr:rowOff>142875</xdr:rowOff>
              </to>
            </anchor>
          </controlPr>
        </control>
      </mc:Choice>
      <mc:Fallback>
        <control shapeId="25614" r:id="rId37" name="CheckBox14"/>
      </mc:Fallback>
    </mc:AlternateContent>
    <mc:AlternateContent xmlns:mc="http://schemas.openxmlformats.org/markup-compatibility/2006">
      <mc:Choice Requires="x14">
        <control shapeId="25613" r:id="rId39" name="CheckBox13">
          <controlPr defaultSize="0" autoLine="0" linkedCell="BP68" r:id="rId40">
            <anchor moveWithCells="1">
              <from>
                <xdr:col>41</xdr:col>
                <xdr:colOff>133350</xdr:colOff>
                <xdr:row>67</xdr:row>
                <xdr:rowOff>85725</xdr:rowOff>
              </from>
              <to>
                <xdr:col>43</xdr:col>
                <xdr:colOff>152400</xdr:colOff>
                <xdr:row>68</xdr:row>
                <xdr:rowOff>142875</xdr:rowOff>
              </to>
            </anchor>
          </controlPr>
        </control>
      </mc:Choice>
      <mc:Fallback>
        <control shapeId="25613" r:id="rId39" name="CheckBox13"/>
      </mc:Fallback>
    </mc:AlternateContent>
    <mc:AlternateContent xmlns:mc="http://schemas.openxmlformats.org/markup-compatibility/2006">
      <mc:Choice Requires="x14">
        <control shapeId="25612" r:id="rId41" name="CheckBox12">
          <controlPr defaultSize="0" autoLine="0" r:id="rId42">
            <anchor moveWithCells="1">
              <from>
                <xdr:col>43</xdr:col>
                <xdr:colOff>76200</xdr:colOff>
                <xdr:row>19</xdr:row>
                <xdr:rowOff>76200</xdr:rowOff>
              </from>
              <to>
                <xdr:col>47</xdr:col>
                <xdr:colOff>9525</xdr:colOff>
                <xdr:row>20</xdr:row>
                <xdr:rowOff>133350</xdr:rowOff>
              </to>
            </anchor>
          </controlPr>
        </control>
      </mc:Choice>
      <mc:Fallback>
        <control shapeId="25612" r:id="rId41" name="CheckBox12"/>
      </mc:Fallback>
    </mc:AlternateContent>
    <mc:AlternateContent xmlns:mc="http://schemas.openxmlformats.org/markup-compatibility/2006">
      <mc:Choice Requires="x14">
        <control shapeId="25611" r:id="rId43" name="CheckBox11">
          <controlPr defaultSize="0" autoLine="0" linkedCell="BP29" r:id="rId44">
            <anchor moveWithCells="1">
              <from>
                <xdr:col>40</xdr:col>
                <xdr:colOff>161925</xdr:colOff>
                <xdr:row>19</xdr:row>
                <xdr:rowOff>76200</xdr:rowOff>
              </from>
              <to>
                <xdr:col>43</xdr:col>
                <xdr:colOff>19050</xdr:colOff>
                <xdr:row>20</xdr:row>
                <xdr:rowOff>133350</xdr:rowOff>
              </to>
            </anchor>
          </controlPr>
        </control>
      </mc:Choice>
      <mc:Fallback>
        <control shapeId="25611" r:id="rId43" name="CheckBox11"/>
      </mc:Fallback>
    </mc:AlternateContent>
    <mc:AlternateContent xmlns:mc="http://schemas.openxmlformats.org/markup-compatibility/2006">
      <mc:Choice Requires="x14">
        <control shapeId="25610" r:id="rId45" name="CheckBox10">
          <controlPr defaultSize="0" autoLine="0" r:id="rId46">
            <anchor moveWithCells="1">
              <from>
                <xdr:col>43</xdr:col>
                <xdr:colOff>76200</xdr:colOff>
                <xdr:row>23</xdr:row>
                <xdr:rowOff>66675</xdr:rowOff>
              </from>
              <to>
                <xdr:col>47</xdr:col>
                <xdr:colOff>9525</xdr:colOff>
                <xdr:row>24</xdr:row>
                <xdr:rowOff>123825</xdr:rowOff>
              </to>
            </anchor>
          </controlPr>
        </control>
      </mc:Choice>
      <mc:Fallback>
        <control shapeId="25610" r:id="rId45" name="CheckBox10"/>
      </mc:Fallback>
    </mc:AlternateContent>
    <mc:AlternateContent xmlns:mc="http://schemas.openxmlformats.org/markup-compatibility/2006">
      <mc:Choice Requires="x14">
        <control shapeId="25609" r:id="rId47" name="CheckBox9">
          <controlPr defaultSize="0" autoLine="0" linkedCell="BP31" r:id="rId48">
            <anchor moveWithCells="1">
              <from>
                <xdr:col>40</xdr:col>
                <xdr:colOff>161925</xdr:colOff>
                <xdr:row>23</xdr:row>
                <xdr:rowOff>66675</xdr:rowOff>
              </from>
              <to>
                <xdr:col>43</xdr:col>
                <xdr:colOff>19050</xdr:colOff>
                <xdr:row>24</xdr:row>
                <xdr:rowOff>123825</xdr:rowOff>
              </to>
            </anchor>
          </controlPr>
        </control>
      </mc:Choice>
      <mc:Fallback>
        <control shapeId="25609" r:id="rId47" name="CheckBox9"/>
      </mc:Fallback>
    </mc:AlternateContent>
    <mc:AlternateContent xmlns:mc="http://schemas.openxmlformats.org/markup-compatibility/2006">
      <mc:Choice Requires="x14">
        <control shapeId="25608" r:id="rId49" name="CheckBox8">
          <controlPr defaultSize="0" autoLine="0" r:id="rId50">
            <anchor moveWithCells="1">
              <from>
                <xdr:col>43</xdr:col>
                <xdr:colOff>76200</xdr:colOff>
                <xdr:row>21</xdr:row>
                <xdr:rowOff>76200</xdr:rowOff>
              </from>
              <to>
                <xdr:col>47</xdr:col>
                <xdr:colOff>9525</xdr:colOff>
                <xdr:row>22</xdr:row>
                <xdr:rowOff>133350</xdr:rowOff>
              </to>
            </anchor>
          </controlPr>
        </control>
      </mc:Choice>
      <mc:Fallback>
        <control shapeId="25608" r:id="rId49" name="CheckBox8"/>
      </mc:Fallback>
    </mc:AlternateContent>
    <mc:AlternateContent xmlns:mc="http://schemas.openxmlformats.org/markup-compatibility/2006">
      <mc:Choice Requires="x14">
        <control shapeId="25607" r:id="rId51" name="CheckBox7">
          <controlPr defaultSize="0" autoLine="0" linkedCell="BP30" r:id="rId52">
            <anchor moveWithCells="1">
              <from>
                <xdr:col>40</xdr:col>
                <xdr:colOff>161925</xdr:colOff>
                <xdr:row>21</xdr:row>
                <xdr:rowOff>76200</xdr:rowOff>
              </from>
              <to>
                <xdr:col>43</xdr:col>
                <xdr:colOff>19050</xdr:colOff>
                <xdr:row>22</xdr:row>
                <xdr:rowOff>133350</xdr:rowOff>
              </to>
            </anchor>
          </controlPr>
        </control>
      </mc:Choice>
      <mc:Fallback>
        <control shapeId="25607" r:id="rId51" name="CheckBox7"/>
      </mc:Fallback>
    </mc:AlternateContent>
    <mc:AlternateContent xmlns:mc="http://schemas.openxmlformats.org/markup-compatibility/2006">
      <mc:Choice Requires="x14">
        <control shapeId="25606" r:id="rId53" name="CheckBox6">
          <controlPr defaultSize="0" autoLine="0" r:id="rId54">
            <anchor moveWithCells="1">
              <from>
                <xdr:col>30</xdr:col>
                <xdr:colOff>0</xdr:colOff>
                <xdr:row>23</xdr:row>
                <xdr:rowOff>85725</xdr:rowOff>
              </from>
              <to>
                <xdr:col>33</xdr:col>
                <xdr:colOff>104775</xdr:colOff>
                <xdr:row>24</xdr:row>
                <xdr:rowOff>142875</xdr:rowOff>
              </to>
            </anchor>
          </controlPr>
        </control>
      </mc:Choice>
      <mc:Fallback>
        <control shapeId="25606" r:id="rId53" name="CheckBox6"/>
      </mc:Fallback>
    </mc:AlternateContent>
    <mc:AlternateContent xmlns:mc="http://schemas.openxmlformats.org/markup-compatibility/2006">
      <mc:Choice Requires="x14">
        <control shapeId="25605" r:id="rId55" name="CheckBox5">
          <controlPr defaultSize="0" autoLine="0" linkedCell="BP27" r:id="rId56">
            <anchor moveWithCells="1">
              <from>
                <xdr:col>27</xdr:col>
                <xdr:colOff>85725</xdr:colOff>
                <xdr:row>23</xdr:row>
                <xdr:rowOff>85725</xdr:rowOff>
              </from>
              <to>
                <xdr:col>29</xdr:col>
                <xdr:colOff>228600</xdr:colOff>
                <xdr:row>24</xdr:row>
                <xdr:rowOff>142875</xdr:rowOff>
              </to>
            </anchor>
          </controlPr>
        </control>
      </mc:Choice>
      <mc:Fallback>
        <control shapeId="25605" r:id="rId55" name="CheckBox5"/>
      </mc:Fallback>
    </mc:AlternateContent>
    <mc:AlternateContent xmlns:mc="http://schemas.openxmlformats.org/markup-compatibility/2006">
      <mc:Choice Requires="x14">
        <control shapeId="25604" r:id="rId57" name="CheckBox4">
          <controlPr defaultSize="0" autoLine="0" linkedCell="BP21" r:id="rId58">
            <anchor moveWithCells="1">
              <from>
                <xdr:col>2</xdr:col>
                <xdr:colOff>123825</xdr:colOff>
                <xdr:row>21</xdr:row>
                <xdr:rowOff>85725</xdr:rowOff>
              </from>
              <to>
                <xdr:col>3</xdr:col>
                <xdr:colOff>152400</xdr:colOff>
                <xdr:row>22</xdr:row>
                <xdr:rowOff>142875</xdr:rowOff>
              </to>
            </anchor>
          </controlPr>
        </control>
      </mc:Choice>
      <mc:Fallback>
        <control shapeId="25604" r:id="rId57" name="CheckBox4"/>
      </mc:Fallback>
    </mc:AlternateContent>
    <mc:AlternateContent xmlns:mc="http://schemas.openxmlformats.org/markup-compatibility/2006">
      <mc:Choice Requires="x14">
        <control shapeId="25603" r:id="rId59" name="CheckBox3">
          <controlPr defaultSize="0" autoLine="0" linkedCell="BP20" r:id="rId60">
            <anchor moveWithCells="1">
              <from>
                <xdr:col>2</xdr:col>
                <xdr:colOff>123825</xdr:colOff>
                <xdr:row>19</xdr:row>
                <xdr:rowOff>85725</xdr:rowOff>
              </from>
              <to>
                <xdr:col>3</xdr:col>
                <xdr:colOff>142875</xdr:colOff>
                <xdr:row>20</xdr:row>
                <xdr:rowOff>142875</xdr:rowOff>
              </to>
            </anchor>
          </controlPr>
        </control>
      </mc:Choice>
      <mc:Fallback>
        <control shapeId="25603" r:id="rId59" name="CheckBox3"/>
      </mc:Fallback>
    </mc:AlternateContent>
    <mc:AlternateContent xmlns:mc="http://schemas.openxmlformats.org/markup-compatibility/2006">
      <mc:Choice Requires="x14">
        <control shapeId="25602" r:id="rId61" name="CheckBox2">
          <controlPr defaultSize="0" autoLine="0" r:id="rId62">
            <anchor moveWithCells="1">
              <from>
                <xdr:col>30</xdr:col>
                <xdr:colOff>0</xdr:colOff>
                <xdr:row>19</xdr:row>
                <xdr:rowOff>95250</xdr:rowOff>
              </from>
              <to>
                <xdr:col>33</xdr:col>
                <xdr:colOff>104775</xdr:colOff>
                <xdr:row>20</xdr:row>
                <xdr:rowOff>152400</xdr:rowOff>
              </to>
            </anchor>
          </controlPr>
        </control>
      </mc:Choice>
      <mc:Fallback>
        <control shapeId="25602" r:id="rId61" name="CheckBox2"/>
      </mc:Fallback>
    </mc:AlternateContent>
    <mc:AlternateContent xmlns:mc="http://schemas.openxmlformats.org/markup-compatibility/2006">
      <mc:Choice Requires="x14">
        <control shapeId="25601" r:id="rId63" name="CheckBox1">
          <controlPr defaultSize="0" autoLine="0" linkedCell="BP25" r:id="rId64">
            <anchor moveWithCells="1">
              <from>
                <xdr:col>27</xdr:col>
                <xdr:colOff>85725</xdr:colOff>
                <xdr:row>19</xdr:row>
                <xdr:rowOff>95250</xdr:rowOff>
              </from>
              <to>
                <xdr:col>29</xdr:col>
                <xdr:colOff>228600</xdr:colOff>
                <xdr:row>20</xdr:row>
                <xdr:rowOff>152400</xdr:rowOff>
              </to>
            </anchor>
          </controlPr>
        </control>
      </mc:Choice>
      <mc:Fallback>
        <control shapeId="25601" r:id="rId63" name="CheckBox1"/>
      </mc:Fallback>
    </mc:AlternateContent>
  </controls>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地域一覧!$A$2:$A$57</xm:f>
          </x14:formula1>
          <xm:sqref>Y27 Y29 Y31 Y33</xm:sqref>
        </x14:dataValidation>
        <x14:dataValidation type="list" allowBlank="1" showInputMessage="1" showErrorMessage="1">
          <x14:formula1>
            <xm:f>許可業種一覧!$A$2:$A$29</xm:f>
          </x14:formula1>
          <xm:sqref>D43 D45 D47 S43 S45 S47 AH43 AH45 AH47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B0F0"/>
  </sheetPr>
  <dimension ref="A1:CA95"/>
  <sheetViews>
    <sheetView showGridLines="0" showZeros="0" zoomScaleNormal="100" zoomScaleSheetLayoutView="100" workbookViewId="0"/>
  </sheetViews>
  <sheetFormatPr defaultRowHeight="9.75"/>
  <cols>
    <col min="1" max="16" width="2.125" style="183" customWidth="1"/>
    <col min="17" max="17" width="3.625" style="183" customWidth="1"/>
    <col min="18" max="29" width="2.125" style="183" customWidth="1"/>
    <col min="30" max="30" width="3.625" style="183" customWidth="1"/>
    <col min="31" max="42" width="2.125" style="183" customWidth="1"/>
    <col min="43" max="43" width="3.625" style="183" customWidth="1"/>
    <col min="44" max="51" width="2.125" style="183" customWidth="1"/>
    <col min="52" max="52" width="4.25" style="183" customWidth="1"/>
    <col min="53" max="66" width="2.125" style="183" customWidth="1"/>
    <col min="67" max="67" width="9.75" style="183" hidden="1" customWidth="1"/>
    <col min="68" max="68" width="7.5" style="183" hidden="1" customWidth="1"/>
    <col min="69" max="77" width="2.125" style="183" customWidth="1"/>
    <col min="78" max="16384" width="9" style="183"/>
  </cols>
  <sheetData>
    <row r="1" spans="1:79" ht="15" customHeight="1">
      <c r="A1" s="231" t="s">
        <v>569</v>
      </c>
      <c r="B1" s="232"/>
      <c r="C1" s="232"/>
      <c r="D1" s="232"/>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3"/>
      <c r="AJ1" s="303" t="s">
        <v>0</v>
      </c>
      <c r="AK1" s="303"/>
      <c r="AL1" s="303"/>
      <c r="AM1" s="303"/>
      <c r="AN1" s="303"/>
      <c r="AO1" s="786"/>
      <c r="AP1" s="786"/>
      <c r="AQ1" s="786"/>
      <c r="AR1" s="786"/>
      <c r="AS1" s="786"/>
      <c r="AT1" s="786"/>
      <c r="AU1" s="786"/>
      <c r="AV1" s="786"/>
      <c r="AW1" s="786"/>
      <c r="AX1" s="786"/>
      <c r="AY1" s="786"/>
      <c r="AZ1" s="786"/>
      <c r="BA1" s="786"/>
      <c r="BB1" s="786"/>
      <c r="BC1" s="786"/>
      <c r="BD1" s="786"/>
      <c r="BE1" s="786"/>
      <c r="BF1" s="786"/>
      <c r="BG1" s="786"/>
      <c r="BH1" s="786"/>
      <c r="BI1" s="786"/>
      <c r="BJ1" s="786"/>
      <c r="BK1" s="786"/>
      <c r="BL1" s="786"/>
    </row>
    <row r="2" spans="1:79" ht="15" customHeight="1">
      <c r="A2" s="234" t="s">
        <v>571</v>
      </c>
      <c r="B2" s="229"/>
      <c r="C2" s="229"/>
      <c r="D2" s="229"/>
      <c r="E2" s="221"/>
      <c r="F2" s="221"/>
      <c r="G2" s="221"/>
      <c r="H2" s="221"/>
      <c r="I2" s="221"/>
      <c r="J2" s="221"/>
      <c r="K2" s="221"/>
      <c r="L2" s="221"/>
      <c r="M2" s="221"/>
      <c r="N2" s="221"/>
      <c r="O2" s="221"/>
      <c r="P2" s="221"/>
      <c r="Q2" s="221"/>
      <c r="R2" s="221"/>
      <c r="S2" s="221"/>
      <c r="T2" s="221"/>
      <c r="U2" s="221"/>
      <c r="V2" s="221"/>
      <c r="W2" s="221"/>
      <c r="X2" s="221"/>
      <c r="Y2" s="221"/>
      <c r="Z2" s="221"/>
      <c r="AA2" s="221"/>
      <c r="AB2" s="221"/>
      <c r="AC2" s="221"/>
      <c r="AD2" s="235"/>
      <c r="AJ2" s="303"/>
      <c r="AK2" s="303"/>
      <c r="AL2" s="303"/>
      <c r="AM2" s="303"/>
      <c r="AN2" s="303"/>
      <c r="AO2" s="786"/>
      <c r="AP2" s="786"/>
      <c r="AQ2" s="786"/>
      <c r="AR2" s="786"/>
      <c r="AS2" s="786"/>
      <c r="AT2" s="786"/>
      <c r="AU2" s="786"/>
      <c r="AV2" s="786"/>
      <c r="AW2" s="786"/>
      <c r="AX2" s="786"/>
      <c r="AY2" s="786"/>
      <c r="AZ2" s="786"/>
      <c r="BA2" s="786"/>
      <c r="BB2" s="786"/>
      <c r="BC2" s="786"/>
      <c r="BD2" s="786"/>
      <c r="BE2" s="786"/>
      <c r="BF2" s="786"/>
      <c r="BG2" s="786"/>
      <c r="BH2" s="786"/>
      <c r="BI2" s="786"/>
      <c r="BJ2" s="786"/>
      <c r="BK2" s="786"/>
      <c r="BL2" s="786"/>
    </row>
    <row r="3" spans="1:79" ht="15" customHeight="1">
      <c r="A3" s="234" t="s">
        <v>570</v>
      </c>
      <c r="B3" s="229"/>
      <c r="C3" s="229"/>
      <c r="D3" s="229"/>
      <c r="E3" s="221"/>
      <c r="F3" s="221"/>
      <c r="G3" s="221"/>
      <c r="H3" s="221"/>
      <c r="I3" s="221"/>
      <c r="J3" s="221"/>
      <c r="K3" s="221"/>
      <c r="L3" s="221"/>
      <c r="M3" s="221"/>
      <c r="N3" s="221"/>
      <c r="O3" s="221"/>
      <c r="P3" s="221"/>
      <c r="Q3" s="221"/>
      <c r="R3" s="221"/>
      <c r="S3" s="221"/>
      <c r="T3" s="221"/>
      <c r="U3" s="221"/>
      <c r="V3" s="221"/>
      <c r="W3" s="221"/>
      <c r="X3" s="221"/>
      <c r="Y3" s="221"/>
      <c r="Z3" s="221"/>
      <c r="AA3" s="221"/>
      <c r="AB3" s="221"/>
      <c r="AC3" s="221"/>
      <c r="AD3" s="235"/>
      <c r="AJ3" s="303" t="s">
        <v>1</v>
      </c>
      <c r="AK3" s="303"/>
      <c r="AL3" s="303"/>
      <c r="AM3" s="303"/>
      <c r="AN3" s="303"/>
      <c r="AO3" s="786"/>
      <c r="AP3" s="786"/>
      <c r="AQ3" s="786"/>
      <c r="AR3" s="786"/>
      <c r="AS3" s="786"/>
      <c r="AT3" s="786"/>
      <c r="AU3" s="786"/>
      <c r="AV3" s="786"/>
      <c r="AW3" s="786"/>
      <c r="AX3" s="786"/>
      <c r="AY3" s="786"/>
      <c r="AZ3" s="786"/>
      <c r="BA3" s="786"/>
      <c r="BB3" s="786"/>
      <c r="BC3" s="786"/>
      <c r="BD3" s="786"/>
      <c r="BE3" s="786"/>
      <c r="BF3" s="786"/>
      <c r="BG3" s="786"/>
      <c r="BH3" s="786"/>
      <c r="BI3" s="787" t="s">
        <v>71</v>
      </c>
      <c r="BJ3" s="787"/>
      <c r="BK3" s="787"/>
      <c r="BL3" s="787"/>
    </row>
    <row r="4" spans="1:79" ht="15" customHeight="1" thickBot="1">
      <c r="A4" s="236"/>
      <c r="B4" s="237" t="s">
        <v>572</v>
      </c>
      <c r="C4" s="238"/>
      <c r="D4" s="238"/>
      <c r="E4" s="239"/>
      <c r="F4" s="239"/>
      <c r="G4" s="239"/>
      <c r="H4" s="239"/>
      <c r="I4" s="239"/>
      <c r="J4" s="239"/>
      <c r="K4" s="239"/>
      <c r="L4" s="239"/>
      <c r="M4" s="239"/>
      <c r="N4" s="239"/>
      <c r="O4" s="239"/>
      <c r="P4" s="239"/>
      <c r="Q4" s="239"/>
      <c r="R4" s="239"/>
      <c r="S4" s="239"/>
      <c r="T4" s="239"/>
      <c r="U4" s="239"/>
      <c r="V4" s="239"/>
      <c r="W4" s="239"/>
      <c r="X4" s="239"/>
      <c r="Y4" s="239"/>
      <c r="Z4" s="239"/>
      <c r="AA4" s="239"/>
      <c r="AB4" s="239"/>
      <c r="AC4" s="239"/>
      <c r="AD4" s="240"/>
      <c r="AJ4" s="303"/>
      <c r="AK4" s="303"/>
      <c r="AL4" s="303"/>
      <c r="AM4" s="303"/>
      <c r="AN4" s="303"/>
      <c r="AO4" s="786"/>
      <c r="AP4" s="786"/>
      <c r="AQ4" s="786"/>
      <c r="AR4" s="786"/>
      <c r="AS4" s="786"/>
      <c r="AT4" s="786"/>
      <c r="AU4" s="786"/>
      <c r="AV4" s="786"/>
      <c r="AW4" s="786"/>
      <c r="AX4" s="786"/>
      <c r="AY4" s="786"/>
      <c r="AZ4" s="786"/>
      <c r="BA4" s="786"/>
      <c r="BB4" s="786"/>
      <c r="BC4" s="786"/>
      <c r="BD4" s="786"/>
      <c r="BE4" s="786"/>
      <c r="BF4" s="786"/>
      <c r="BG4" s="786"/>
      <c r="BH4" s="786"/>
      <c r="BI4" s="787"/>
      <c r="BJ4" s="787"/>
      <c r="BK4" s="787"/>
      <c r="BL4" s="787"/>
    </row>
    <row r="5" spans="1:79" ht="15" customHeight="1">
      <c r="A5" s="178"/>
      <c r="B5" s="178"/>
      <c r="C5" s="178"/>
      <c r="D5" s="178"/>
      <c r="E5" s="184"/>
      <c r="F5" s="184"/>
      <c r="G5" s="184"/>
      <c r="H5" s="184"/>
      <c r="I5" s="184"/>
      <c r="J5" s="184"/>
      <c r="K5" s="184"/>
      <c r="L5" s="184"/>
      <c r="M5" s="184"/>
      <c r="N5" s="184"/>
      <c r="O5" s="184"/>
      <c r="P5" s="184"/>
      <c r="Q5" s="184"/>
      <c r="R5" s="184"/>
      <c r="S5" s="184"/>
      <c r="AJ5" s="303" t="s">
        <v>17</v>
      </c>
      <c r="AK5" s="303"/>
      <c r="AL5" s="303"/>
      <c r="AM5" s="303"/>
      <c r="AN5" s="303"/>
      <c r="AO5" s="786"/>
      <c r="AP5" s="786"/>
      <c r="AQ5" s="786"/>
      <c r="AR5" s="786"/>
      <c r="AS5" s="786"/>
      <c r="AT5" s="786"/>
      <c r="AU5" s="786"/>
      <c r="AV5" s="786"/>
      <c r="AW5" s="786"/>
      <c r="AX5" s="786"/>
      <c r="AY5" s="786"/>
      <c r="AZ5" s="786"/>
      <c r="BA5" s="786"/>
      <c r="BB5" s="786"/>
      <c r="BC5" s="786"/>
      <c r="BD5" s="786"/>
      <c r="BE5" s="786"/>
      <c r="BF5" s="786"/>
      <c r="BG5" s="786"/>
      <c r="BH5" s="786"/>
      <c r="BI5" s="786"/>
      <c r="BJ5" s="786"/>
      <c r="BK5" s="786"/>
      <c r="BL5" s="786"/>
    </row>
    <row r="6" spans="1:79" ht="15" customHeight="1">
      <c r="A6" s="330"/>
      <c r="B6" s="332" t="s">
        <v>2</v>
      </c>
      <c r="C6" s="332"/>
      <c r="D6" s="332"/>
      <c r="E6" s="332"/>
      <c r="F6" s="332"/>
      <c r="G6" s="332"/>
      <c r="H6" s="332"/>
      <c r="I6" s="332"/>
      <c r="J6" s="334"/>
      <c r="K6" s="336"/>
      <c r="L6" s="338" t="s">
        <v>13</v>
      </c>
      <c r="M6" s="338"/>
      <c r="N6" s="338"/>
      <c r="O6" s="338"/>
      <c r="P6" s="338"/>
      <c r="Q6" s="338"/>
      <c r="R6" s="338"/>
      <c r="S6" s="338"/>
      <c r="T6" s="340"/>
      <c r="AJ6" s="303"/>
      <c r="AK6" s="303"/>
      <c r="AL6" s="303"/>
      <c r="AM6" s="303"/>
      <c r="AN6" s="303"/>
      <c r="AO6" s="786"/>
      <c r="AP6" s="786"/>
      <c r="AQ6" s="786"/>
      <c r="AR6" s="786"/>
      <c r="AS6" s="786"/>
      <c r="AT6" s="786"/>
      <c r="AU6" s="786"/>
      <c r="AV6" s="786"/>
      <c r="AW6" s="786"/>
      <c r="AX6" s="786"/>
      <c r="AY6" s="786"/>
      <c r="AZ6" s="786"/>
      <c r="BA6" s="786"/>
      <c r="BB6" s="786"/>
      <c r="BC6" s="786"/>
      <c r="BD6" s="786"/>
      <c r="BE6" s="786"/>
      <c r="BF6" s="786"/>
      <c r="BG6" s="786"/>
      <c r="BH6" s="786"/>
      <c r="BI6" s="786"/>
      <c r="BJ6" s="786"/>
      <c r="BK6" s="786"/>
      <c r="BL6" s="786"/>
      <c r="BZ6" s="183">
        <v>0</v>
      </c>
    </row>
    <row r="7" spans="1:79" ht="15" customHeight="1">
      <c r="A7" s="331"/>
      <c r="B7" s="333"/>
      <c r="C7" s="333"/>
      <c r="D7" s="333"/>
      <c r="E7" s="333"/>
      <c r="F7" s="333"/>
      <c r="G7" s="333"/>
      <c r="H7" s="333"/>
      <c r="I7" s="333"/>
      <c r="J7" s="335"/>
      <c r="K7" s="337"/>
      <c r="L7" s="339"/>
      <c r="M7" s="339"/>
      <c r="N7" s="339"/>
      <c r="O7" s="339"/>
      <c r="P7" s="339"/>
      <c r="Q7" s="339"/>
      <c r="R7" s="339"/>
      <c r="S7" s="339"/>
      <c r="T7" s="341"/>
      <c r="AJ7" s="303" t="s">
        <v>74</v>
      </c>
      <c r="AK7" s="303"/>
      <c r="AL7" s="303"/>
      <c r="AM7" s="303"/>
      <c r="AN7" s="303"/>
      <c r="AO7" s="786"/>
      <c r="AP7" s="786"/>
      <c r="AQ7" s="786"/>
      <c r="AR7" s="786"/>
      <c r="AS7" s="786"/>
      <c r="AT7" s="786"/>
      <c r="AU7" s="786"/>
      <c r="AV7" s="786"/>
      <c r="AW7" s="786"/>
      <c r="AX7" s="786"/>
      <c r="AY7" s="786"/>
      <c r="AZ7" s="786"/>
      <c r="BA7" s="786"/>
      <c r="BB7" s="786"/>
      <c r="BC7" s="786"/>
      <c r="BD7" s="786"/>
      <c r="BE7" s="786"/>
      <c r="BF7" s="786"/>
      <c r="BG7" s="786"/>
      <c r="BH7" s="786"/>
      <c r="BI7" s="786"/>
      <c r="BJ7" s="786"/>
      <c r="BK7" s="786"/>
      <c r="BL7" s="786"/>
    </row>
    <row r="8" spans="1:79" ht="15" customHeight="1">
      <c r="A8" s="185"/>
      <c r="B8" s="788"/>
      <c r="C8" s="788"/>
      <c r="D8" s="788"/>
      <c r="E8" s="788"/>
      <c r="F8" s="788"/>
      <c r="G8" s="788"/>
      <c r="H8" s="788"/>
      <c r="I8" s="788"/>
      <c r="J8" s="186"/>
      <c r="K8" s="312"/>
      <c r="L8" s="313"/>
      <c r="M8" s="313"/>
      <c r="N8" s="313"/>
      <c r="O8" s="313"/>
      <c r="P8" s="313"/>
      <c r="Q8" s="313"/>
      <c r="R8" s="313"/>
      <c r="S8" s="313"/>
      <c r="T8" s="314"/>
      <c r="AJ8" s="303"/>
      <c r="AK8" s="303"/>
      <c r="AL8" s="303"/>
      <c r="AM8" s="303"/>
      <c r="AN8" s="303"/>
      <c r="AO8" s="786"/>
      <c r="AP8" s="786"/>
      <c r="AQ8" s="786"/>
      <c r="AR8" s="786"/>
      <c r="AS8" s="786"/>
      <c r="AT8" s="786"/>
      <c r="AU8" s="786"/>
      <c r="AV8" s="786"/>
      <c r="AW8" s="786"/>
      <c r="AX8" s="786"/>
      <c r="AY8" s="786"/>
      <c r="AZ8" s="786"/>
      <c r="BA8" s="786"/>
      <c r="BB8" s="786"/>
      <c r="BC8" s="786"/>
      <c r="BD8" s="786"/>
      <c r="BE8" s="786"/>
      <c r="BF8" s="786"/>
      <c r="BG8" s="786"/>
      <c r="BH8" s="786"/>
      <c r="BI8" s="786"/>
      <c r="BJ8" s="786"/>
      <c r="BK8" s="786"/>
      <c r="BL8" s="786"/>
    </row>
    <row r="9" spans="1:79" ht="15" customHeight="1">
      <c r="A9" s="187"/>
      <c r="B9" s="789"/>
      <c r="C9" s="789"/>
      <c r="D9" s="789"/>
      <c r="E9" s="789"/>
      <c r="F9" s="789"/>
      <c r="G9" s="789"/>
      <c r="H9" s="789"/>
      <c r="I9" s="789"/>
      <c r="J9" s="22"/>
      <c r="K9" s="315"/>
      <c r="L9" s="316"/>
      <c r="M9" s="316"/>
      <c r="N9" s="316"/>
      <c r="O9" s="316"/>
      <c r="P9" s="316"/>
      <c r="Q9" s="316"/>
      <c r="R9" s="316"/>
      <c r="S9" s="316"/>
      <c r="T9" s="317"/>
      <c r="AJ9" s="188"/>
      <c r="AK9" s="188"/>
      <c r="AL9" s="188"/>
      <c r="AM9" s="188"/>
      <c r="AN9" s="188"/>
      <c r="AO9" s="189"/>
      <c r="AP9" s="189"/>
      <c r="AQ9" s="189"/>
      <c r="AR9" s="189"/>
      <c r="AS9" s="189"/>
      <c r="AT9" s="189"/>
      <c r="AU9" s="189"/>
      <c r="AV9" s="189"/>
      <c r="AW9" s="189"/>
      <c r="AX9" s="189"/>
      <c r="AY9" s="189"/>
      <c r="AZ9" s="189"/>
      <c r="BA9" s="189"/>
      <c r="BB9" s="189"/>
      <c r="BC9" s="189"/>
      <c r="BD9" s="189"/>
      <c r="BE9" s="189"/>
      <c r="BF9" s="189"/>
      <c r="BG9" s="189"/>
      <c r="BH9" s="189"/>
      <c r="BI9" s="189"/>
      <c r="BJ9" s="189"/>
      <c r="BK9" s="189"/>
      <c r="BL9" s="189"/>
    </row>
    <row r="10" spans="1:79" ht="15" customHeight="1">
      <c r="A10" s="318" t="s">
        <v>59</v>
      </c>
      <c r="B10" s="319"/>
      <c r="C10" s="14"/>
      <c r="D10" s="15"/>
      <c r="E10" s="190"/>
      <c r="F10" s="191"/>
      <c r="G10" s="191"/>
      <c r="H10" s="191"/>
      <c r="I10" s="191"/>
      <c r="J10" s="191"/>
      <c r="K10" s="191"/>
      <c r="L10" s="191"/>
      <c r="M10" s="191"/>
      <c r="N10" s="191"/>
      <c r="O10" s="191"/>
      <c r="P10" s="191"/>
      <c r="Q10" s="191"/>
      <c r="R10" s="191"/>
      <c r="S10" s="191"/>
      <c r="T10" s="191"/>
      <c r="U10" s="320" t="s">
        <v>4</v>
      </c>
      <c r="V10" s="321"/>
      <c r="W10" s="321"/>
      <c r="X10" s="322"/>
      <c r="Y10" s="779"/>
      <c r="Z10" s="779"/>
      <c r="AA10" s="779"/>
      <c r="AB10" s="328" t="s">
        <v>5</v>
      </c>
      <c r="AC10" s="779"/>
      <c r="AD10" s="779"/>
      <c r="AE10" s="779"/>
      <c r="AF10" s="328" t="s">
        <v>6</v>
      </c>
      <c r="AG10" s="768"/>
      <c r="AH10" s="769"/>
      <c r="AI10" s="769"/>
      <c r="AJ10" s="346" t="s">
        <v>3</v>
      </c>
      <c r="AK10" s="346"/>
      <c r="AL10" s="258" t="s">
        <v>60</v>
      </c>
      <c r="AM10" s="754"/>
      <c r="AN10" s="754"/>
      <c r="AO10" s="754"/>
      <c r="AP10" s="754"/>
      <c r="AQ10" s="754"/>
      <c r="AR10" s="192"/>
      <c r="AS10" s="264"/>
      <c r="AT10" s="264"/>
      <c r="AU10" s="264"/>
      <c r="AV10" s="264"/>
      <c r="AW10" s="264"/>
      <c r="AX10" s="264"/>
      <c r="AY10" s="264"/>
      <c r="AZ10" s="264"/>
      <c r="BA10" s="264"/>
      <c r="BB10" s="264"/>
      <c r="BC10" s="264"/>
      <c r="BD10" s="264"/>
      <c r="BE10" s="264"/>
      <c r="BF10" s="264"/>
      <c r="BG10" s="264"/>
      <c r="BH10" s="264"/>
      <c r="BI10" s="264"/>
      <c r="BJ10" s="264"/>
      <c r="BK10" s="264"/>
      <c r="BL10" s="19"/>
    </row>
    <row r="11" spans="1:79" ht="15" customHeight="1">
      <c r="A11" s="348" t="s">
        <v>61</v>
      </c>
      <c r="B11" s="349"/>
      <c r="C11" s="349"/>
      <c r="D11" s="350"/>
      <c r="E11" s="774"/>
      <c r="F11" s="775"/>
      <c r="G11" s="775"/>
      <c r="H11" s="775"/>
      <c r="I11" s="775"/>
      <c r="J11" s="775"/>
      <c r="K11" s="775"/>
      <c r="L11" s="775"/>
      <c r="M11" s="775"/>
      <c r="N11" s="775"/>
      <c r="O11" s="775"/>
      <c r="P11" s="775"/>
      <c r="Q11" s="775"/>
      <c r="R11" s="775"/>
      <c r="S11" s="775"/>
      <c r="T11" s="776"/>
      <c r="U11" s="323"/>
      <c r="V11" s="324"/>
      <c r="W11" s="324"/>
      <c r="X11" s="325"/>
      <c r="Y11" s="777"/>
      <c r="Z11" s="777"/>
      <c r="AA11" s="777"/>
      <c r="AB11" s="329"/>
      <c r="AC11" s="777"/>
      <c r="AD11" s="777"/>
      <c r="AE11" s="777"/>
      <c r="AF11" s="329"/>
      <c r="AG11" s="770"/>
      <c r="AH11" s="771"/>
      <c r="AI11" s="771"/>
      <c r="AJ11" s="346"/>
      <c r="AK11" s="346"/>
      <c r="AL11" s="755"/>
      <c r="AM11" s="756"/>
      <c r="AN11" s="756"/>
      <c r="AO11" s="756"/>
      <c r="AP11" s="756"/>
      <c r="AQ11" s="756"/>
      <c r="AR11" s="756"/>
      <c r="AS11" s="756"/>
      <c r="AT11" s="756"/>
      <c r="AU11" s="756"/>
      <c r="AV11" s="756"/>
      <c r="AW11" s="756"/>
      <c r="AX11" s="756"/>
      <c r="AY11" s="756"/>
      <c r="AZ11" s="756"/>
      <c r="BA11" s="756"/>
      <c r="BB11" s="756"/>
      <c r="BC11" s="756"/>
      <c r="BD11" s="756"/>
      <c r="BE11" s="756"/>
      <c r="BF11" s="756"/>
      <c r="BG11" s="756"/>
      <c r="BH11" s="756"/>
      <c r="BI11" s="756"/>
      <c r="BJ11" s="756"/>
      <c r="BK11" s="193"/>
      <c r="BL11" s="194"/>
    </row>
    <row r="12" spans="1:79" ht="15" customHeight="1">
      <c r="A12" s="331" t="s">
        <v>9</v>
      </c>
      <c r="B12" s="359"/>
      <c r="C12" s="359"/>
      <c r="D12" s="360"/>
      <c r="E12" s="780"/>
      <c r="F12" s="781"/>
      <c r="G12" s="781"/>
      <c r="H12" s="781"/>
      <c r="I12" s="781"/>
      <c r="J12" s="781"/>
      <c r="K12" s="781"/>
      <c r="L12" s="781"/>
      <c r="M12" s="781"/>
      <c r="N12" s="781"/>
      <c r="O12" s="781"/>
      <c r="P12" s="781"/>
      <c r="Q12" s="781"/>
      <c r="R12" s="781"/>
      <c r="S12" s="781"/>
      <c r="T12" s="782"/>
      <c r="U12" s="323" t="s">
        <v>10</v>
      </c>
      <c r="V12" s="324"/>
      <c r="W12" s="324"/>
      <c r="X12" s="325"/>
      <c r="Y12" s="777"/>
      <c r="Z12" s="777"/>
      <c r="AA12" s="777"/>
      <c r="AB12" s="329" t="s">
        <v>620</v>
      </c>
      <c r="AC12" s="777"/>
      <c r="AD12" s="777"/>
      <c r="AE12" s="777"/>
      <c r="AF12" s="329" t="s">
        <v>6</v>
      </c>
      <c r="AG12" s="770"/>
      <c r="AH12" s="771"/>
      <c r="AI12" s="771"/>
      <c r="AJ12" s="346"/>
      <c r="AK12" s="346"/>
      <c r="AL12" s="757"/>
      <c r="AM12" s="756"/>
      <c r="AN12" s="756"/>
      <c r="AO12" s="756"/>
      <c r="AP12" s="756"/>
      <c r="AQ12" s="756"/>
      <c r="AR12" s="756"/>
      <c r="AS12" s="756"/>
      <c r="AT12" s="756"/>
      <c r="AU12" s="756"/>
      <c r="AV12" s="756"/>
      <c r="AW12" s="756"/>
      <c r="AX12" s="756"/>
      <c r="AY12" s="756"/>
      <c r="AZ12" s="756"/>
      <c r="BA12" s="756"/>
      <c r="BB12" s="756"/>
      <c r="BC12" s="756"/>
      <c r="BD12" s="756"/>
      <c r="BE12" s="756"/>
      <c r="BF12" s="756"/>
      <c r="BG12" s="756"/>
      <c r="BH12" s="756"/>
      <c r="BI12" s="756"/>
      <c r="BJ12" s="756"/>
      <c r="BK12" s="193"/>
      <c r="BL12" s="194"/>
    </row>
    <row r="13" spans="1:79" ht="15" customHeight="1">
      <c r="A13" s="361"/>
      <c r="B13" s="362"/>
      <c r="C13" s="362"/>
      <c r="D13" s="363"/>
      <c r="E13" s="783"/>
      <c r="F13" s="784"/>
      <c r="G13" s="784"/>
      <c r="H13" s="784"/>
      <c r="I13" s="784"/>
      <c r="J13" s="784"/>
      <c r="K13" s="784"/>
      <c r="L13" s="784"/>
      <c r="M13" s="784"/>
      <c r="N13" s="784"/>
      <c r="O13" s="784"/>
      <c r="P13" s="784"/>
      <c r="Q13" s="784"/>
      <c r="R13" s="784"/>
      <c r="S13" s="784"/>
      <c r="T13" s="785"/>
      <c r="U13" s="370"/>
      <c r="V13" s="371"/>
      <c r="W13" s="371"/>
      <c r="X13" s="372"/>
      <c r="Y13" s="778"/>
      <c r="Z13" s="778"/>
      <c r="AA13" s="778"/>
      <c r="AB13" s="374"/>
      <c r="AC13" s="778"/>
      <c r="AD13" s="778"/>
      <c r="AE13" s="778"/>
      <c r="AF13" s="374"/>
      <c r="AG13" s="772"/>
      <c r="AH13" s="773"/>
      <c r="AI13" s="773"/>
      <c r="AJ13" s="346"/>
      <c r="AK13" s="346"/>
      <c r="AL13" s="758"/>
      <c r="AM13" s="759"/>
      <c r="AN13" s="759"/>
      <c r="AO13" s="759"/>
      <c r="AP13" s="759"/>
      <c r="AQ13" s="759"/>
      <c r="AR13" s="759"/>
      <c r="AS13" s="759"/>
      <c r="AT13" s="759"/>
      <c r="AU13" s="759"/>
      <c r="AV13" s="759"/>
      <c r="AW13" s="759"/>
      <c r="AX13" s="759"/>
      <c r="AY13" s="759"/>
      <c r="AZ13" s="759"/>
      <c r="BA13" s="759"/>
      <c r="BB13" s="759"/>
      <c r="BC13" s="759"/>
      <c r="BD13" s="759"/>
      <c r="BE13" s="759"/>
      <c r="BF13" s="759"/>
      <c r="BG13" s="759"/>
      <c r="BH13" s="759"/>
      <c r="BI13" s="759"/>
      <c r="BJ13" s="759"/>
      <c r="BK13" s="195"/>
      <c r="BL13" s="196"/>
    </row>
    <row r="14" spans="1:79" ht="15" customHeight="1">
      <c r="A14" s="318" t="s">
        <v>62</v>
      </c>
      <c r="B14" s="319"/>
      <c r="C14" s="14"/>
      <c r="D14" s="15"/>
      <c r="E14" s="197"/>
      <c r="F14" s="198"/>
      <c r="G14" s="198"/>
      <c r="H14" s="198"/>
      <c r="I14" s="198"/>
      <c r="J14" s="198"/>
      <c r="K14" s="198"/>
      <c r="L14" s="198"/>
      <c r="M14" s="198"/>
      <c r="N14" s="198"/>
      <c r="O14" s="198"/>
      <c r="P14" s="198"/>
      <c r="Q14" s="198"/>
      <c r="R14" s="198"/>
      <c r="S14" s="198"/>
      <c r="T14" s="264"/>
      <c r="U14" s="320" t="s">
        <v>4</v>
      </c>
      <c r="V14" s="321"/>
      <c r="W14" s="321"/>
      <c r="X14" s="322"/>
      <c r="Y14" s="779"/>
      <c r="Z14" s="779"/>
      <c r="AA14" s="779"/>
      <c r="AB14" s="328" t="s">
        <v>5</v>
      </c>
      <c r="AC14" s="779"/>
      <c r="AD14" s="779"/>
      <c r="AE14" s="779"/>
      <c r="AF14" s="328" t="s">
        <v>6</v>
      </c>
      <c r="AG14" s="768"/>
      <c r="AH14" s="769"/>
      <c r="AI14" s="769"/>
      <c r="AJ14" s="346" t="s">
        <v>3</v>
      </c>
      <c r="AK14" s="346"/>
      <c r="AL14" s="258" t="s">
        <v>60</v>
      </c>
      <c r="AM14" s="754"/>
      <c r="AN14" s="754"/>
      <c r="AO14" s="754"/>
      <c r="AP14" s="754"/>
      <c r="AQ14" s="754"/>
      <c r="AR14" s="192"/>
      <c r="AS14" s="264"/>
      <c r="AT14" s="264"/>
      <c r="AU14" s="264"/>
      <c r="AV14" s="264"/>
      <c r="AW14" s="264"/>
      <c r="AX14" s="264"/>
      <c r="AY14" s="264"/>
      <c r="AZ14" s="264"/>
      <c r="BA14" s="264"/>
      <c r="BB14" s="264"/>
      <c r="BC14" s="264"/>
      <c r="BD14" s="264"/>
      <c r="BE14" s="264"/>
      <c r="BF14" s="264"/>
      <c r="BG14" s="264"/>
      <c r="BH14" s="264"/>
      <c r="BI14" s="264"/>
      <c r="BJ14" s="264"/>
      <c r="BK14" s="264"/>
      <c r="BL14" s="19"/>
    </row>
    <row r="15" spans="1:79" ht="15" customHeight="1">
      <c r="A15" s="377" t="s">
        <v>15</v>
      </c>
      <c r="B15" s="359"/>
      <c r="C15" s="359"/>
      <c r="D15" s="360"/>
      <c r="E15" s="796"/>
      <c r="F15" s="797"/>
      <c r="G15" s="797"/>
      <c r="H15" s="797"/>
      <c r="I15" s="797"/>
      <c r="J15" s="797"/>
      <c r="K15" s="797"/>
      <c r="L15" s="797"/>
      <c r="M15" s="797"/>
      <c r="N15" s="797"/>
      <c r="O15" s="797"/>
      <c r="P15" s="797"/>
      <c r="Q15" s="797"/>
      <c r="R15" s="797"/>
      <c r="S15" s="797"/>
      <c r="T15" s="798"/>
      <c r="U15" s="323"/>
      <c r="V15" s="324"/>
      <c r="W15" s="324"/>
      <c r="X15" s="325"/>
      <c r="Y15" s="777"/>
      <c r="Z15" s="777"/>
      <c r="AA15" s="777"/>
      <c r="AB15" s="329"/>
      <c r="AC15" s="777"/>
      <c r="AD15" s="777"/>
      <c r="AE15" s="777"/>
      <c r="AF15" s="329"/>
      <c r="AG15" s="770"/>
      <c r="AH15" s="771"/>
      <c r="AI15" s="771"/>
      <c r="AJ15" s="346"/>
      <c r="AK15" s="346"/>
      <c r="AL15" s="755"/>
      <c r="AM15" s="756"/>
      <c r="AN15" s="756"/>
      <c r="AO15" s="756"/>
      <c r="AP15" s="756"/>
      <c r="AQ15" s="756"/>
      <c r="AR15" s="756"/>
      <c r="AS15" s="756"/>
      <c r="AT15" s="756"/>
      <c r="AU15" s="756"/>
      <c r="AV15" s="756"/>
      <c r="AW15" s="756"/>
      <c r="AX15" s="756"/>
      <c r="AY15" s="756"/>
      <c r="AZ15" s="756"/>
      <c r="BA15" s="756"/>
      <c r="BB15" s="756"/>
      <c r="BC15" s="756"/>
      <c r="BD15" s="756"/>
      <c r="BE15" s="756"/>
      <c r="BF15" s="756"/>
      <c r="BG15" s="756"/>
      <c r="BH15" s="756"/>
      <c r="BI15" s="756"/>
      <c r="BJ15" s="756"/>
      <c r="BK15" s="193"/>
      <c r="BL15" s="194"/>
    </row>
    <row r="16" spans="1:79" ht="15" customHeight="1">
      <c r="A16" s="331"/>
      <c r="B16" s="359"/>
      <c r="C16" s="359"/>
      <c r="D16" s="360"/>
      <c r="E16" s="796"/>
      <c r="F16" s="797"/>
      <c r="G16" s="797"/>
      <c r="H16" s="797"/>
      <c r="I16" s="797"/>
      <c r="J16" s="797"/>
      <c r="K16" s="797"/>
      <c r="L16" s="797"/>
      <c r="M16" s="797"/>
      <c r="N16" s="797"/>
      <c r="O16" s="797"/>
      <c r="P16" s="797"/>
      <c r="Q16" s="797"/>
      <c r="R16" s="797"/>
      <c r="S16" s="797"/>
      <c r="T16" s="798"/>
      <c r="U16" s="323" t="s">
        <v>10</v>
      </c>
      <c r="V16" s="324"/>
      <c r="W16" s="324"/>
      <c r="X16" s="325"/>
      <c r="Y16" s="777"/>
      <c r="Z16" s="777"/>
      <c r="AA16" s="777"/>
      <c r="AB16" s="329" t="s">
        <v>5</v>
      </c>
      <c r="AC16" s="777"/>
      <c r="AD16" s="777"/>
      <c r="AE16" s="777"/>
      <c r="AF16" s="329" t="s">
        <v>6</v>
      </c>
      <c r="AG16" s="770"/>
      <c r="AH16" s="771"/>
      <c r="AI16" s="771"/>
      <c r="AJ16" s="346"/>
      <c r="AK16" s="346"/>
      <c r="AL16" s="757"/>
      <c r="AM16" s="756"/>
      <c r="AN16" s="756"/>
      <c r="AO16" s="756"/>
      <c r="AP16" s="756"/>
      <c r="AQ16" s="756"/>
      <c r="AR16" s="756"/>
      <c r="AS16" s="756"/>
      <c r="AT16" s="756"/>
      <c r="AU16" s="756"/>
      <c r="AV16" s="756"/>
      <c r="AW16" s="756"/>
      <c r="AX16" s="756"/>
      <c r="AY16" s="756"/>
      <c r="AZ16" s="756"/>
      <c r="BA16" s="756"/>
      <c r="BB16" s="756"/>
      <c r="BC16" s="756"/>
      <c r="BD16" s="756"/>
      <c r="BE16" s="756"/>
      <c r="BF16" s="756"/>
      <c r="BG16" s="756"/>
      <c r="BH16" s="756"/>
      <c r="BI16" s="756"/>
      <c r="BJ16" s="756"/>
      <c r="BK16" s="193"/>
      <c r="BL16" s="194"/>
      <c r="CA16" s="199">
        <v>0</v>
      </c>
    </row>
    <row r="17" spans="1:68" ht="15" customHeight="1">
      <c r="A17" s="361"/>
      <c r="B17" s="362"/>
      <c r="C17" s="362"/>
      <c r="D17" s="363"/>
      <c r="E17" s="799"/>
      <c r="F17" s="800"/>
      <c r="G17" s="800"/>
      <c r="H17" s="800"/>
      <c r="I17" s="800"/>
      <c r="J17" s="800"/>
      <c r="K17" s="800"/>
      <c r="L17" s="800"/>
      <c r="M17" s="800"/>
      <c r="N17" s="800"/>
      <c r="O17" s="800"/>
      <c r="P17" s="800"/>
      <c r="Q17" s="800"/>
      <c r="R17" s="800"/>
      <c r="S17" s="800"/>
      <c r="T17" s="801"/>
      <c r="U17" s="370"/>
      <c r="V17" s="371"/>
      <c r="W17" s="371"/>
      <c r="X17" s="372"/>
      <c r="Y17" s="778"/>
      <c r="Z17" s="778"/>
      <c r="AA17" s="778"/>
      <c r="AB17" s="374"/>
      <c r="AC17" s="778"/>
      <c r="AD17" s="778"/>
      <c r="AE17" s="778"/>
      <c r="AF17" s="374"/>
      <c r="AG17" s="772"/>
      <c r="AH17" s="773"/>
      <c r="AI17" s="773"/>
      <c r="AJ17" s="346"/>
      <c r="AK17" s="346"/>
      <c r="AL17" s="758"/>
      <c r="AM17" s="759"/>
      <c r="AN17" s="759"/>
      <c r="AO17" s="759"/>
      <c r="AP17" s="759"/>
      <c r="AQ17" s="759"/>
      <c r="AR17" s="759"/>
      <c r="AS17" s="759"/>
      <c r="AT17" s="759"/>
      <c r="AU17" s="759"/>
      <c r="AV17" s="759"/>
      <c r="AW17" s="759"/>
      <c r="AX17" s="759"/>
      <c r="AY17" s="759"/>
      <c r="AZ17" s="759"/>
      <c r="BA17" s="759"/>
      <c r="BB17" s="759"/>
      <c r="BC17" s="759"/>
      <c r="BD17" s="759"/>
      <c r="BE17" s="759"/>
      <c r="BF17" s="759"/>
      <c r="BG17" s="759"/>
      <c r="BH17" s="759"/>
      <c r="BI17" s="759"/>
      <c r="BJ17" s="759"/>
      <c r="BK17" s="195"/>
      <c r="BL17" s="196"/>
    </row>
    <row r="18" spans="1:68" ht="15" customHeight="1">
      <c r="A18" s="318" t="s">
        <v>63</v>
      </c>
      <c r="B18" s="319"/>
      <c r="C18" s="14"/>
      <c r="D18" s="14"/>
      <c r="E18" s="15"/>
      <c r="F18" s="200"/>
      <c r="G18" s="790"/>
      <c r="H18" s="790"/>
      <c r="I18" s="790"/>
      <c r="J18" s="790"/>
      <c r="K18" s="790"/>
      <c r="L18" s="790"/>
      <c r="M18" s="790"/>
      <c r="N18" s="386" t="s">
        <v>7</v>
      </c>
      <c r="O18" s="386"/>
      <c r="P18" s="19"/>
      <c r="Q18" s="318" t="s">
        <v>75</v>
      </c>
      <c r="R18" s="319"/>
      <c r="S18" s="14"/>
      <c r="T18" s="14"/>
      <c r="U18" s="15"/>
      <c r="V18" s="792"/>
      <c r="W18" s="793"/>
      <c r="X18" s="793"/>
      <c r="Y18" s="793"/>
      <c r="Z18" s="793"/>
      <c r="AA18" s="793"/>
      <c r="AB18" s="793"/>
      <c r="AC18" s="793"/>
      <c r="AD18" s="307" t="s">
        <v>11</v>
      </c>
      <c r="AE18" s="307"/>
      <c r="AF18" s="19"/>
      <c r="AG18" s="318" t="s">
        <v>76</v>
      </c>
      <c r="AH18" s="319"/>
      <c r="AI18" s="16" t="s">
        <v>14</v>
      </c>
      <c r="AJ18" s="16"/>
      <c r="AK18" s="17"/>
      <c r="AL18" s="264"/>
      <c r="AM18" s="766"/>
      <c r="AN18" s="766"/>
      <c r="AO18" s="766"/>
      <c r="AP18" s="766"/>
      <c r="AQ18" s="766"/>
      <c r="AR18" s="766"/>
      <c r="AS18" s="766"/>
      <c r="AT18" s="766"/>
      <c r="AU18" s="766"/>
      <c r="AV18" s="19"/>
      <c r="AW18" s="318" t="s">
        <v>77</v>
      </c>
      <c r="AX18" s="319"/>
      <c r="AY18" s="14"/>
      <c r="AZ18" s="14"/>
      <c r="BA18" s="15"/>
      <c r="BB18" s="760"/>
      <c r="BC18" s="761"/>
      <c r="BD18" s="761"/>
      <c r="BE18" s="761"/>
      <c r="BF18" s="761"/>
      <c r="BG18" s="761"/>
      <c r="BH18" s="761"/>
      <c r="BI18" s="761"/>
      <c r="BJ18" s="761"/>
      <c r="BK18" s="761"/>
      <c r="BL18" s="762"/>
    </row>
    <row r="19" spans="1:68" ht="15" customHeight="1">
      <c r="A19" s="361" t="s">
        <v>8</v>
      </c>
      <c r="B19" s="362"/>
      <c r="C19" s="362"/>
      <c r="D19" s="362"/>
      <c r="E19" s="363"/>
      <c r="F19" s="38"/>
      <c r="G19" s="791"/>
      <c r="H19" s="791"/>
      <c r="I19" s="791"/>
      <c r="J19" s="791"/>
      <c r="K19" s="791"/>
      <c r="L19" s="791"/>
      <c r="M19" s="791"/>
      <c r="N19" s="387"/>
      <c r="O19" s="387"/>
      <c r="P19" s="22"/>
      <c r="Q19" s="361" t="s">
        <v>12</v>
      </c>
      <c r="R19" s="362"/>
      <c r="S19" s="362"/>
      <c r="T19" s="362"/>
      <c r="U19" s="363"/>
      <c r="V19" s="794"/>
      <c r="W19" s="795"/>
      <c r="X19" s="795"/>
      <c r="Y19" s="795"/>
      <c r="Z19" s="795"/>
      <c r="AA19" s="795"/>
      <c r="AB19" s="795"/>
      <c r="AC19" s="795"/>
      <c r="AD19" s="316"/>
      <c r="AE19" s="316"/>
      <c r="AF19" s="22"/>
      <c r="AG19" s="265"/>
      <c r="AH19" s="266"/>
      <c r="AI19" s="266" t="s">
        <v>204</v>
      </c>
      <c r="AJ19" s="266"/>
      <c r="AK19" s="267"/>
      <c r="AL19" s="184"/>
      <c r="AM19" s="767"/>
      <c r="AN19" s="767"/>
      <c r="AO19" s="767"/>
      <c r="AP19" s="767"/>
      <c r="AQ19" s="767"/>
      <c r="AR19" s="767"/>
      <c r="AS19" s="767"/>
      <c r="AT19" s="767"/>
      <c r="AU19" s="767"/>
      <c r="AV19" s="22"/>
      <c r="AW19" s="361" t="s">
        <v>16</v>
      </c>
      <c r="AX19" s="362"/>
      <c r="AY19" s="362"/>
      <c r="AZ19" s="362"/>
      <c r="BA19" s="363"/>
      <c r="BB19" s="763"/>
      <c r="BC19" s="764"/>
      <c r="BD19" s="764"/>
      <c r="BE19" s="764"/>
      <c r="BF19" s="764"/>
      <c r="BG19" s="764"/>
      <c r="BH19" s="764"/>
      <c r="BI19" s="764"/>
      <c r="BJ19" s="764"/>
      <c r="BK19" s="764"/>
      <c r="BL19" s="765"/>
      <c r="BO19" s="201" t="s">
        <v>315</v>
      </c>
    </row>
    <row r="20" spans="1:68" ht="15" customHeight="1">
      <c r="A20" s="394" t="s">
        <v>78</v>
      </c>
      <c r="B20" s="395"/>
      <c r="C20" s="854"/>
      <c r="D20" s="855"/>
      <c r="E20" s="307" t="s">
        <v>23</v>
      </c>
      <c r="F20" s="307"/>
      <c r="G20" s="307"/>
      <c r="H20" s="307" t="s">
        <v>24</v>
      </c>
      <c r="I20" s="307"/>
      <c r="J20" s="742"/>
      <c r="K20" s="742"/>
      <c r="L20" s="742"/>
      <c r="M20" s="858"/>
      <c r="N20" s="858"/>
      <c r="O20" s="412" t="s">
        <v>6</v>
      </c>
      <c r="P20" s="264"/>
      <c r="Q20" s="264"/>
      <c r="R20" s="264"/>
      <c r="S20" s="264"/>
      <c r="T20" s="264"/>
      <c r="U20" s="19"/>
      <c r="V20" s="394" t="s">
        <v>189</v>
      </c>
      <c r="W20" s="395"/>
      <c r="X20" s="306" t="s">
        <v>207</v>
      </c>
      <c r="Y20" s="307"/>
      <c r="Z20" s="307"/>
      <c r="AA20" s="427"/>
      <c r="AB20" s="744"/>
      <c r="AC20" s="742"/>
      <c r="AD20" s="742"/>
      <c r="AE20" s="742"/>
      <c r="AF20" s="742"/>
      <c r="AG20" s="742"/>
      <c r="AH20" s="743"/>
      <c r="AI20" s="394" t="s">
        <v>190</v>
      </c>
      <c r="AJ20" s="395"/>
      <c r="AK20" s="306" t="s">
        <v>25</v>
      </c>
      <c r="AL20" s="307"/>
      <c r="AM20" s="307"/>
      <c r="AN20" s="307"/>
      <c r="AO20" s="742"/>
      <c r="AP20" s="742"/>
      <c r="AQ20" s="742"/>
      <c r="AR20" s="742"/>
      <c r="AS20" s="742"/>
      <c r="AT20" s="742"/>
      <c r="AU20" s="742"/>
      <c r="AV20" s="743"/>
      <c r="AW20" s="429" t="s">
        <v>203</v>
      </c>
      <c r="AX20" s="430"/>
      <c r="AY20" s="431" t="s">
        <v>37</v>
      </c>
      <c r="AZ20" s="431"/>
      <c r="BA20" s="306" t="s">
        <v>38</v>
      </c>
      <c r="BB20" s="433"/>
      <c r="BC20" s="433"/>
      <c r="BD20" s="433"/>
      <c r="BE20" s="433"/>
      <c r="BF20" s="434"/>
      <c r="BG20" s="859"/>
      <c r="BH20" s="860"/>
      <c r="BI20" s="860"/>
      <c r="BJ20" s="860"/>
      <c r="BK20" s="291" t="s">
        <v>21</v>
      </c>
      <c r="BL20" s="292"/>
      <c r="BO20" s="183" t="s">
        <v>313</v>
      </c>
      <c r="BP20" s="13" t="b">
        <v>0</v>
      </c>
    </row>
    <row r="21" spans="1:68" ht="15" customHeight="1">
      <c r="A21" s="403" t="s">
        <v>26</v>
      </c>
      <c r="B21" s="404"/>
      <c r="C21" s="856"/>
      <c r="D21" s="857"/>
      <c r="E21" s="400"/>
      <c r="F21" s="400"/>
      <c r="G21" s="400"/>
      <c r="H21" s="400"/>
      <c r="I21" s="400"/>
      <c r="J21" s="805"/>
      <c r="K21" s="805"/>
      <c r="L21" s="805"/>
      <c r="M21" s="802"/>
      <c r="N21" s="802"/>
      <c r="O21" s="409"/>
      <c r="P21" s="409" t="s">
        <v>27</v>
      </c>
      <c r="Q21" s="863"/>
      <c r="R21" s="863"/>
      <c r="S21" s="863"/>
      <c r="T21" s="863"/>
      <c r="U21" s="409" t="s">
        <v>28</v>
      </c>
      <c r="V21" s="414" t="s">
        <v>65</v>
      </c>
      <c r="W21" s="415"/>
      <c r="X21" s="308"/>
      <c r="Y21" s="309"/>
      <c r="Z21" s="309"/>
      <c r="AA21" s="425"/>
      <c r="AB21" s="745"/>
      <c r="AC21" s="734"/>
      <c r="AD21" s="734"/>
      <c r="AE21" s="734"/>
      <c r="AF21" s="734"/>
      <c r="AG21" s="734"/>
      <c r="AH21" s="735"/>
      <c r="AI21" s="414" t="s">
        <v>29</v>
      </c>
      <c r="AJ21" s="421"/>
      <c r="AK21" s="308"/>
      <c r="AL21" s="309"/>
      <c r="AM21" s="309"/>
      <c r="AN21" s="309"/>
      <c r="AO21" s="734"/>
      <c r="AP21" s="734"/>
      <c r="AQ21" s="734"/>
      <c r="AR21" s="734"/>
      <c r="AS21" s="734"/>
      <c r="AT21" s="734"/>
      <c r="AU21" s="734"/>
      <c r="AV21" s="735"/>
      <c r="AW21" s="414" t="s">
        <v>41</v>
      </c>
      <c r="AX21" s="415"/>
      <c r="AY21" s="432"/>
      <c r="AZ21" s="432"/>
      <c r="BA21" s="298"/>
      <c r="BB21" s="299"/>
      <c r="BC21" s="299"/>
      <c r="BD21" s="299"/>
      <c r="BE21" s="299"/>
      <c r="BF21" s="300"/>
      <c r="BG21" s="861"/>
      <c r="BH21" s="862"/>
      <c r="BI21" s="862"/>
      <c r="BJ21" s="862"/>
      <c r="BK21" s="293"/>
      <c r="BL21" s="294"/>
      <c r="BO21" s="183" t="s">
        <v>307</v>
      </c>
      <c r="BP21" s="13" t="b">
        <v>0</v>
      </c>
    </row>
    <row r="22" spans="1:68" ht="15" customHeight="1">
      <c r="A22" s="405"/>
      <c r="B22" s="406"/>
      <c r="C22" s="856"/>
      <c r="D22" s="857"/>
      <c r="E22" s="853"/>
      <c r="F22" s="853"/>
      <c r="G22" s="853"/>
      <c r="H22" s="400" t="s">
        <v>30</v>
      </c>
      <c r="I22" s="400"/>
      <c r="J22" s="805"/>
      <c r="K22" s="805"/>
      <c r="L22" s="805"/>
      <c r="M22" s="802"/>
      <c r="N22" s="802"/>
      <c r="O22" s="409" t="s">
        <v>6</v>
      </c>
      <c r="P22" s="409"/>
      <c r="Q22" s="863"/>
      <c r="R22" s="863"/>
      <c r="S22" s="863"/>
      <c r="T22" s="863"/>
      <c r="U22" s="409"/>
      <c r="V22" s="414"/>
      <c r="W22" s="415"/>
      <c r="X22" s="295" t="s">
        <v>31</v>
      </c>
      <c r="Y22" s="313"/>
      <c r="Z22" s="313"/>
      <c r="AA22" s="418"/>
      <c r="AB22" s="750"/>
      <c r="AC22" s="732"/>
      <c r="AD22" s="732"/>
      <c r="AE22" s="732"/>
      <c r="AF22" s="732"/>
      <c r="AG22" s="732"/>
      <c r="AH22" s="733"/>
      <c r="AI22" s="422"/>
      <c r="AJ22" s="421"/>
      <c r="AK22" s="295" t="s">
        <v>32</v>
      </c>
      <c r="AL22" s="313"/>
      <c r="AM22" s="313"/>
      <c r="AN22" s="313"/>
      <c r="AO22" s="732"/>
      <c r="AP22" s="732"/>
      <c r="AQ22" s="732"/>
      <c r="AR22" s="732"/>
      <c r="AS22" s="732"/>
      <c r="AT22" s="732"/>
      <c r="AU22" s="732"/>
      <c r="AV22" s="733"/>
      <c r="AW22" s="414"/>
      <c r="AX22" s="415"/>
      <c r="AY22" s="432"/>
      <c r="AZ22" s="432"/>
      <c r="BA22" s="295" t="s">
        <v>42</v>
      </c>
      <c r="BB22" s="296"/>
      <c r="BC22" s="296"/>
      <c r="BD22" s="296"/>
      <c r="BE22" s="296"/>
      <c r="BF22" s="297"/>
      <c r="BG22" s="748"/>
      <c r="BH22" s="749"/>
      <c r="BI22" s="749"/>
      <c r="BJ22" s="749"/>
      <c r="BK22" s="293" t="s">
        <v>21</v>
      </c>
      <c r="BL22" s="294"/>
      <c r="BO22" s="183" t="s">
        <v>308</v>
      </c>
      <c r="BP22" s="13" t="b">
        <v>0</v>
      </c>
    </row>
    <row r="23" spans="1:68" ht="15" customHeight="1">
      <c r="A23" s="405"/>
      <c r="B23" s="406"/>
      <c r="C23" s="856"/>
      <c r="D23" s="857"/>
      <c r="E23" s="853"/>
      <c r="F23" s="853"/>
      <c r="G23" s="853"/>
      <c r="H23" s="400"/>
      <c r="I23" s="400"/>
      <c r="J23" s="805"/>
      <c r="K23" s="805"/>
      <c r="L23" s="805"/>
      <c r="M23" s="802"/>
      <c r="N23" s="802"/>
      <c r="O23" s="409"/>
      <c r="P23" s="262"/>
      <c r="Q23" s="262"/>
      <c r="R23" s="262"/>
      <c r="S23" s="262"/>
      <c r="T23" s="262"/>
      <c r="U23" s="20"/>
      <c r="V23" s="414"/>
      <c r="W23" s="415"/>
      <c r="X23" s="308"/>
      <c r="Y23" s="309"/>
      <c r="Z23" s="309"/>
      <c r="AA23" s="425"/>
      <c r="AB23" s="745"/>
      <c r="AC23" s="734"/>
      <c r="AD23" s="734"/>
      <c r="AE23" s="734"/>
      <c r="AF23" s="734"/>
      <c r="AG23" s="734"/>
      <c r="AH23" s="735"/>
      <c r="AI23" s="422"/>
      <c r="AJ23" s="421"/>
      <c r="AK23" s="308"/>
      <c r="AL23" s="309"/>
      <c r="AM23" s="309"/>
      <c r="AN23" s="309"/>
      <c r="AO23" s="734"/>
      <c r="AP23" s="734"/>
      <c r="AQ23" s="734"/>
      <c r="AR23" s="734"/>
      <c r="AS23" s="734"/>
      <c r="AT23" s="734"/>
      <c r="AU23" s="734"/>
      <c r="AV23" s="735"/>
      <c r="AW23" s="414"/>
      <c r="AX23" s="415"/>
      <c r="AY23" s="432"/>
      <c r="AZ23" s="432"/>
      <c r="BA23" s="298"/>
      <c r="BB23" s="299"/>
      <c r="BC23" s="299"/>
      <c r="BD23" s="299"/>
      <c r="BE23" s="299"/>
      <c r="BF23" s="300"/>
      <c r="BG23" s="748"/>
      <c r="BH23" s="749"/>
      <c r="BI23" s="749"/>
      <c r="BJ23" s="749"/>
      <c r="BK23" s="293"/>
      <c r="BL23" s="294"/>
      <c r="BO23" s="183" t="s">
        <v>309</v>
      </c>
      <c r="BP23" s="13" t="b">
        <v>0</v>
      </c>
    </row>
    <row r="24" spans="1:68" ht="15" customHeight="1">
      <c r="A24" s="405"/>
      <c r="B24" s="406"/>
      <c r="C24" s="202"/>
      <c r="D24" s="409" t="s">
        <v>33</v>
      </c>
      <c r="E24" s="409"/>
      <c r="F24" s="409"/>
      <c r="G24" s="409"/>
      <c r="H24" s="409"/>
      <c r="I24" s="807"/>
      <c r="J24" s="807"/>
      <c r="K24" s="807"/>
      <c r="L24" s="807"/>
      <c r="M24" s="807"/>
      <c r="N24" s="807"/>
      <c r="O24" s="807"/>
      <c r="P24" s="807"/>
      <c r="Q24" s="807"/>
      <c r="R24" s="807"/>
      <c r="S24" s="400" t="s">
        <v>18</v>
      </c>
      <c r="T24" s="21"/>
      <c r="U24" s="20"/>
      <c r="V24" s="414"/>
      <c r="W24" s="415"/>
      <c r="X24" s="295" t="s">
        <v>34</v>
      </c>
      <c r="Y24" s="313"/>
      <c r="Z24" s="313"/>
      <c r="AA24" s="418"/>
      <c r="AB24" s="750"/>
      <c r="AC24" s="732"/>
      <c r="AD24" s="732"/>
      <c r="AE24" s="732"/>
      <c r="AF24" s="732"/>
      <c r="AG24" s="732"/>
      <c r="AH24" s="733"/>
      <c r="AI24" s="422"/>
      <c r="AJ24" s="421"/>
      <c r="AK24" s="295" t="s">
        <v>35</v>
      </c>
      <c r="AL24" s="313"/>
      <c r="AM24" s="313"/>
      <c r="AN24" s="313"/>
      <c r="AO24" s="732"/>
      <c r="AP24" s="732"/>
      <c r="AQ24" s="732"/>
      <c r="AR24" s="732"/>
      <c r="AS24" s="732"/>
      <c r="AT24" s="732"/>
      <c r="AU24" s="732"/>
      <c r="AV24" s="733"/>
      <c r="AW24" s="414"/>
      <c r="AX24" s="415"/>
      <c r="AY24" s="432"/>
      <c r="AZ24" s="432"/>
      <c r="BA24" s="295" t="s">
        <v>205</v>
      </c>
      <c r="BB24" s="296"/>
      <c r="BC24" s="296"/>
      <c r="BD24" s="296"/>
      <c r="BE24" s="296"/>
      <c r="BF24" s="297"/>
      <c r="BG24" s="450">
        <f>SUBTOTAL(9,BG20:BJ23)</f>
        <v>0</v>
      </c>
      <c r="BH24" s="451"/>
      <c r="BI24" s="451"/>
      <c r="BJ24" s="451"/>
      <c r="BK24" s="293" t="s">
        <v>21</v>
      </c>
      <c r="BL24" s="294"/>
      <c r="BO24" s="201" t="s">
        <v>314</v>
      </c>
    </row>
    <row r="25" spans="1:68" ht="15" customHeight="1">
      <c r="A25" s="405"/>
      <c r="B25" s="406"/>
      <c r="C25" s="202"/>
      <c r="D25" s="409"/>
      <c r="E25" s="409"/>
      <c r="F25" s="409"/>
      <c r="G25" s="409"/>
      <c r="H25" s="409"/>
      <c r="I25" s="807"/>
      <c r="J25" s="807"/>
      <c r="K25" s="807"/>
      <c r="L25" s="807"/>
      <c r="M25" s="807"/>
      <c r="N25" s="807"/>
      <c r="O25" s="807"/>
      <c r="P25" s="807"/>
      <c r="Q25" s="807"/>
      <c r="R25" s="807"/>
      <c r="S25" s="400"/>
      <c r="T25" s="21"/>
      <c r="U25" s="20"/>
      <c r="V25" s="416"/>
      <c r="W25" s="417"/>
      <c r="X25" s="419"/>
      <c r="Y25" s="316"/>
      <c r="Z25" s="316"/>
      <c r="AA25" s="420"/>
      <c r="AB25" s="751"/>
      <c r="AC25" s="746"/>
      <c r="AD25" s="746"/>
      <c r="AE25" s="746"/>
      <c r="AF25" s="746"/>
      <c r="AG25" s="746"/>
      <c r="AH25" s="747"/>
      <c r="AI25" s="423"/>
      <c r="AJ25" s="424"/>
      <c r="AK25" s="419"/>
      <c r="AL25" s="316"/>
      <c r="AM25" s="316"/>
      <c r="AN25" s="316"/>
      <c r="AO25" s="746"/>
      <c r="AP25" s="746"/>
      <c r="AQ25" s="746"/>
      <c r="AR25" s="746"/>
      <c r="AS25" s="746"/>
      <c r="AT25" s="746"/>
      <c r="AU25" s="746"/>
      <c r="AV25" s="747"/>
      <c r="AW25" s="414"/>
      <c r="AX25" s="415"/>
      <c r="AY25" s="432"/>
      <c r="AZ25" s="432"/>
      <c r="BA25" s="298"/>
      <c r="BB25" s="299"/>
      <c r="BC25" s="299"/>
      <c r="BD25" s="299"/>
      <c r="BE25" s="299"/>
      <c r="BF25" s="300"/>
      <c r="BG25" s="454"/>
      <c r="BH25" s="455"/>
      <c r="BI25" s="455"/>
      <c r="BJ25" s="455"/>
      <c r="BK25" s="293"/>
      <c r="BL25" s="294"/>
      <c r="BO25" s="183" t="s">
        <v>310</v>
      </c>
      <c r="BP25" s="13" t="b">
        <v>0</v>
      </c>
    </row>
    <row r="26" spans="1:68" ht="15" customHeight="1">
      <c r="A26" s="405"/>
      <c r="B26" s="406"/>
      <c r="C26" s="262"/>
      <c r="D26" s="489" t="s">
        <v>283</v>
      </c>
      <c r="E26" s="489"/>
      <c r="F26" s="489"/>
      <c r="G26" s="489"/>
      <c r="H26" s="489"/>
      <c r="I26" s="807"/>
      <c r="J26" s="807"/>
      <c r="K26" s="807"/>
      <c r="L26" s="807"/>
      <c r="M26" s="807"/>
      <c r="N26" s="807"/>
      <c r="O26" s="807"/>
      <c r="P26" s="807"/>
      <c r="Q26" s="807"/>
      <c r="R26" s="807"/>
      <c r="S26" s="400" t="s">
        <v>18</v>
      </c>
      <c r="T26" s="262"/>
      <c r="U26" s="20"/>
      <c r="V26" s="318" t="s">
        <v>192</v>
      </c>
      <c r="W26" s="439"/>
      <c r="X26" s="25" t="s">
        <v>64</v>
      </c>
      <c r="Y26" s="264"/>
      <c r="Z26" s="264"/>
      <c r="AA26" s="26"/>
      <c r="AB26" s="440" t="str">
        <f>IF(Y27&gt;0,VLOOKUP(Y27,地域一覧!$A$2:$B$57,2,FALSE),"")</f>
        <v/>
      </c>
      <c r="AC26" s="441"/>
      <c r="AD26" s="441"/>
      <c r="AE26" s="441"/>
      <c r="AF26" s="441"/>
      <c r="AG26" s="441"/>
      <c r="AH26" s="442"/>
      <c r="AI26" s="318" t="s">
        <v>193</v>
      </c>
      <c r="AJ26" s="439"/>
      <c r="AK26" s="306" t="s">
        <v>20</v>
      </c>
      <c r="AL26" s="307"/>
      <c r="AM26" s="307"/>
      <c r="AN26" s="307"/>
      <c r="AO26" s="307"/>
      <c r="AP26" s="427"/>
      <c r="AQ26" s="752"/>
      <c r="AR26" s="753"/>
      <c r="AS26" s="753"/>
      <c r="AT26" s="753"/>
      <c r="AU26" s="291" t="s">
        <v>21</v>
      </c>
      <c r="AV26" s="292"/>
      <c r="AW26" s="414"/>
      <c r="AX26" s="415"/>
      <c r="AY26" s="432" t="s">
        <v>43</v>
      </c>
      <c r="AZ26" s="432"/>
      <c r="BA26" s="295" t="s">
        <v>206</v>
      </c>
      <c r="BB26" s="296"/>
      <c r="BC26" s="296"/>
      <c r="BD26" s="296"/>
      <c r="BE26" s="296"/>
      <c r="BF26" s="297"/>
      <c r="BG26" s="748"/>
      <c r="BH26" s="749"/>
      <c r="BI26" s="749"/>
      <c r="BJ26" s="749"/>
      <c r="BK26" s="293" t="s">
        <v>21</v>
      </c>
      <c r="BL26" s="294"/>
      <c r="BO26" s="183" t="s">
        <v>311</v>
      </c>
      <c r="BP26" s="13" t="b">
        <v>0</v>
      </c>
    </row>
    <row r="27" spans="1:68" ht="15" customHeight="1">
      <c r="A27" s="407"/>
      <c r="B27" s="408"/>
      <c r="C27" s="184"/>
      <c r="D27" s="490"/>
      <c r="E27" s="490"/>
      <c r="F27" s="490"/>
      <c r="G27" s="490"/>
      <c r="H27" s="490"/>
      <c r="I27" s="767"/>
      <c r="J27" s="767"/>
      <c r="K27" s="767"/>
      <c r="L27" s="767"/>
      <c r="M27" s="767"/>
      <c r="N27" s="767"/>
      <c r="O27" s="767"/>
      <c r="P27" s="767"/>
      <c r="Q27" s="767"/>
      <c r="R27" s="767"/>
      <c r="S27" s="316"/>
      <c r="T27" s="184"/>
      <c r="U27" s="22"/>
      <c r="V27" s="414" t="s">
        <v>73</v>
      </c>
      <c r="W27" s="415"/>
      <c r="X27" s="253" t="s">
        <v>5</v>
      </c>
      <c r="Y27" s="170"/>
      <c r="Z27" s="253" t="s">
        <v>6</v>
      </c>
      <c r="AA27" s="40"/>
      <c r="AB27" s="443"/>
      <c r="AC27" s="444"/>
      <c r="AD27" s="444"/>
      <c r="AE27" s="444"/>
      <c r="AF27" s="444"/>
      <c r="AG27" s="444"/>
      <c r="AH27" s="445"/>
      <c r="AI27" s="414" t="s">
        <v>22</v>
      </c>
      <c r="AJ27" s="421"/>
      <c r="AK27" s="308"/>
      <c r="AL27" s="309"/>
      <c r="AM27" s="309"/>
      <c r="AN27" s="309"/>
      <c r="AO27" s="309"/>
      <c r="AP27" s="425"/>
      <c r="AQ27" s="738"/>
      <c r="AR27" s="739"/>
      <c r="AS27" s="739"/>
      <c r="AT27" s="739"/>
      <c r="AU27" s="293"/>
      <c r="AV27" s="294"/>
      <c r="AW27" s="414"/>
      <c r="AX27" s="415"/>
      <c r="AY27" s="432"/>
      <c r="AZ27" s="432"/>
      <c r="BA27" s="298"/>
      <c r="BB27" s="299"/>
      <c r="BC27" s="299"/>
      <c r="BD27" s="299"/>
      <c r="BE27" s="299"/>
      <c r="BF27" s="300"/>
      <c r="BG27" s="748"/>
      <c r="BH27" s="749"/>
      <c r="BI27" s="749"/>
      <c r="BJ27" s="749"/>
      <c r="BK27" s="293"/>
      <c r="BL27" s="294"/>
      <c r="BO27" s="183" t="s">
        <v>312</v>
      </c>
      <c r="BP27" s="13" t="b">
        <v>0</v>
      </c>
    </row>
    <row r="28" spans="1:68" ht="15" customHeight="1">
      <c r="A28" s="394" t="s">
        <v>191</v>
      </c>
      <c r="B28" s="395"/>
      <c r="C28" s="262"/>
      <c r="D28" s="262" t="s">
        <v>285</v>
      </c>
      <c r="E28" s="262"/>
      <c r="F28" s="262"/>
      <c r="G28" s="262"/>
      <c r="H28" s="262"/>
      <c r="I28" s="262"/>
      <c r="J28" s="262"/>
      <c r="K28" s="262"/>
      <c r="L28" s="262"/>
      <c r="M28" s="262"/>
      <c r="N28" s="262"/>
      <c r="O28" s="262"/>
      <c r="P28" s="262"/>
      <c r="Q28" s="262"/>
      <c r="R28" s="262"/>
      <c r="S28" s="262"/>
      <c r="T28" s="262"/>
      <c r="U28" s="262"/>
      <c r="V28" s="414"/>
      <c r="W28" s="415"/>
      <c r="X28" s="27" t="s">
        <v>64</v>
      </c>
      <c r="Y28" s="28"/>
      <c r="Z28" s="28"/>
      <c r="AA28" s="29"/>
      <c r="AB28" s="491" t="str">
        <f>IF(Y29&gt;0,VLOOKUP(Y29,地域一覧!$A$2:$B$57,2,FALSE),"")</f>
        <v/>
      </c>
      <c r="AC28" s="492"/>
      <c r="AD28" s="492"/>
      <c r="AE28" s="492"/>
      <c r="AF28" s="492"/>
      <c r="AG28" s="492"/>
      <c r="AH28" s="493"/>
      <c r="AI28" s="422"/>
      <c r="AJ28" s="421"/>
      <c r="AK28" s="503" t="s">
        <v>564</v>
      </c>
      <c r="AL28" s="504"/>
      <c r="AM28" s="504"/>
      <c r="AN28" s="504"/>
      <c r="AO28" s="504"/>
      <c r="AP28" s="505"/>
      <c r="AQ28" s="736"/>
      <c r="AR28" s="737"/>
      <c r="AS28" s="737"/>
      <c r="AT28" s="737"/>
      <c r="AU28" s="293" t="s">
        <v>21</v>
      </c>
      <c r="AV28" s="294"/>
      <c r="AW28" s="414"/>
      <c r="AX28" s="415"/>
      <c r="AY28" s="432"/>
      <c r="AZ28" s="432"/>
      <c r="BA28" s="295" t="s">
        <v>42</v>
      </c>
      <c r="BB28" s="296"/>
      <c r="BC28" s="296"/>
      <c r="BD28" s="296"/>
      <c r="BE28" s="296"/>
      <c r="BF28" s="297"/>
      <c r="BG28" s="748"/>
      <c r="BH28" s="749"/>
      <c r="BI28" s="749"/>
      <c r="BJ28" s="749"/>
      <c r="BK28" s="293" t="s">
        <v>21</v>
      </c>
      <c r="BL28" s="294"/>
      <c r="BO28" s="201" t="s">
        <v>316</v>
      </c>
    </row>
    <row r="29" spans="1:68" ht="15" customHeight="1">
      <c r="A29" s="403" t="s">
        <v>284</v>
      </c>
      <c r="B29" s="404"/>
      <c r="C29" s="262"/>
      <c r="D29" s="806"/>
      <c r="E29" s="806"/>
      <c r="F29" s="806"/>
      <c r="G29" s="409" t="s">
        <v>30</v>
      </c>
      <c r="H29" s="409"/>
      <c r="I29" s="262"/>
      <c r="J29" s="400" t="s">
        <v>228</v>
      </c>
      <c r="K29" s="400"/>
      <c r="L29" s="400"/>
      <c r="M29" s="802"/>
      <c r="N29" s="802"/>
      <c r="O29" s="802"/>
      <c r="P29" s="802"/>
      <c r="Q29" s="802"/>
      <c r="R29" s="802"/>
      <c r="S29" s="400" t="s">
        <v>28</v>
      </c>
      <c r="T29" s="262"/>
      <c r="U29" s="262"/>
      <c r="V29" s="414"/>
      <c r="W29" s="415"/>
      <c r="X29" s="251" t="s">
        <v>5</v>
      </c>
      <c r="Y29" s="170"/>
      <c r="Z29" s="252" t="s">
        <v>6</v>
      </c>
      <c r="AA29" s="40"/>
      <c r="AB29" s="443"/>
      <c r="AC29" s="444"/>
      <c r="AD29" s="444"/>
      <c r="AE29" s="444"/>
      <c r="AF29" s="444"/>
      <c r="AG29" s="444"/>
      <c r="AH29" s="445"/>
      <c r="AI29" s="422"/>
      <c r="AJ29" s="421"/>
      <c r="AK29" s="506"/>
      <c r="AL29" s="507"/>
      <c r="AM29" s="507"/>
      <c r="AN29" s="507"/>
      <c r="AO29" s="507"/>
      <c r="AP29" s="508"/>
      <c r="AQ29" s="738"/>
      <c r="AR29" s="739"/>
      <c r="AS29" s="739"/>
      <c r="AT29" s="739"/>
      <c r="AU29" s="313"/>
      <c r="AV29" s="314"/>
      <c r="AW29" s="414"/>
      <c r="AX29" s="415"/>
      <c r="AY29" s="432"/>
      <c r="AZ29" s="432"/>
      <c r="BA29" s="298"/>
      <c r="BB29" s="299"/>
      <c r="BC29" s="299"/>
      <c r="BD29" s="299"/>
      <c r="BE29" s="299"/>
      <c r="BF29" s="300"/>
      <c r="BG29" s="748"/>
      <c r="BH29" s="749"/>
      <c r="BI29" s="749"/>
      <c r="BJ29" s="749"/>
      <c r="BK29" s="293"/>
      <c r="BL29" s="294"/>
      <c r="BO29" s="183" t="s">
        <v>317</v>
      </c>
      <c r="BP29" s="13" t="b">
        <v>0</v>
      </c>
    </row>
    <row r="30" spans="1:68" ht="15" customHeight="1">
      <c r="A30" s="405"/>
      <c r="B30" s="406"/>
      <c r="C30" s="262"/>
      <c r="D30" s="806"/>
      <c r="E30" s="806"/>
      <c r="F30" s="806"/>
      <c r="G30" s="409"/>
      <c r="H30" s="409"/>
      <c r="I30" s="262"/>
      <c r="J30" s="400"/>
      <c r="K30" s="400"/>
      <c r="L30" s="400"/>
      <c r="M30" s="802"/>
      <c r="N30" s="802"/>
      <c r="O30" s="802"/>
      <c r="P30" s="802"/>
      <c r="Q30" s="802"/>
      <c r="R30" s="802"/>
      <c r="S30" s="400"/>
      <c r="T30" s="262"/>
      <c r="U30" s="262"/>
      <c r="V30" s="414"/>
      <c r="W30" s="415"/>
      <c r="X30" s="27" t="s">
        <v>64</v>
      </c>
      <c r="Y30" s="28"/>
      <c r="Z30" s="28"/>
      <c r="AA30" s="29"/>
      <c r="AB30" s="491" t="str">
        <f>IF(Y31&gt;0,VLOOKUP(Y31,地域一覧!$A$2:$B$57,2,FALSE),"")</f>
        <v/>
      </c>
      <c r="AC30" s="492"/>
      <c r="AD30" s="492"/>
      <c r="AE30" s="492"/>
      <c r="AF30" s="492"/>
      <c r="AG30" s="492"/>
      <c r="AH30" s="493"/>
      <c r="AI30" s="422"/>
      <c r="AJ30" s="421"/>
      <c r="AK30" s="503" t="s">
        <v>36</v>
      </c>
      <c r="AL30" s="504"/>
      <c r="AM30" s="504"/>
      <c r="AN30" s="504"/>
      <c r="AO30" s="504"/>
      <c r="AP30" s="505"/>
      <c r="AQ30" s="456">
        <f>SUM(AQ26:AT29)</f>
        <v>0</v>
      </c>
      <c r="AR30" s="457"/>
      <c r="AS30" s="457"/>
      <c r="AT30" s="457"/>
      <c r="AU30" s="293" t="s">
        <v>21</v>
      </c>
      <c r="AV30" s="294"/>
      <c r="AW30" s="414"/>
      <c r="AX30" s="415"/>
      <c r="AY30" s="432"/>
      <c r="AZ30" s="432"/>
      <c r="BA30" s="295" t="s">
        <v>205</v>
      </c>
      <c r="BB30" s="296"/>
      <c r="BC30" s="296"/>
      <c r="BD30" s="296"/>
      <c r="BE30" s="296"/>
      <c r="BF30" s="297"/>
      <c r="BG30" s="450">
        <f>SUBTOTAL(9,BG26:BJ29)</f>
        <v>0</v>
      </c>
      <c r="BH30" s="451"/>
      <c r="BI30" s="451"/>
      <c r="BJ30" s="451"/>
      <c r="BK30" s="293" t="s">
        <v>21</v>
      </c>
      <c r="BL30" s="294"/>
      <c r="BO30" s="183" t="s">
        <v>318</v>
      </c>
      <c r="BP30" s="13" t="b">
        <v>0</v>
      </c>
    </row>
    <row r="31" spans="1:68" ht="15" customHeight="1">
      <c r="A31" s="405"/>
      <c r="B31" s="406"/>
      <c r="C31" s="262"/>
      <c r="D31" s="409" t="s">
        <v>33</v>
      </c>
      <c r="E31" s="409"/>
      <c r="F31" s="409"/>
      <c r="G31" s="409"/>
      <c r="H31" s="409"/>
      <c r="I31" s="807"/>
      <c r="J31" s="807"/>
      <c r="K31" s="807"/>
      <c r="L31" s="807"/>
      <c r="M31" s="807"/>
      <c r="N31" s="807"/>
      <c r="O31" s="807"/>
      <c r="P31" s="807"/>
      <c r="Q31" s="807"/>
      <c r="R31" s="807"/>
      <c r="S31" s="400"/>
      <c r="T31" s="262"/>
      <c r="U31" s="262"/>
      <c r="V31" s="414"/>
      <c r="W31" s="415"/>
      <c r="X31" s="251" t="s">
        <v>5</v>
      </c>
      <c r="Y31" s="170"/>
      <c r="Z31" s="252" t="s">
        <v>6</v>
      </c>
      <c r="AA31" s="40"/>
      <c r="AB31" s="443"/>
      <c r="AC31" s="444"/>
      <c r="AD31" s="444"/>
      <c r="AE31" s="444"/>
      <c r="AF31" s="444"/>
      <c r="AG31" s="444"/>
      <c r="AH31" s="445"/>
      <c r="AI31" s="422"/>
      <c r="AJ31" s="421"/>
      <c r="AK31" s="511"/>
      <c r="AL31" s="512"/>
      <c r="AM31" s="512"/>
      <c r="AN31" s="512"/>
      <c r="AO31" s="512"/>
      <c r="AP31" s="513"/>
      <c r="AQ31" s="456"/>
      <c r="AR31" s="457"/>
      <c r="AS31" s="457"/>
      <c r="AT31" s="457"/>
      <c r="AU31" s="293"/>
      <c r="AV31" s="294"/>
      <c r="AW31" s="414"/>
      <c r="AX31" s="415"/>
      <c r="AY31" s="432"/>
      <c r="AZ31" s="432"/>
      <c r="BA31" s="298"/>
      <c r="BB31" s="299"/>
      <c r="BC31" s="299"/>
      <c r="BD31" s="299"/>
      <c r="BE31" s="299"/>
      <c r="BF31" s="300"/>
      <c r="BG31" s="454"/>
      <c r="BH31" s="455"/>
      <c r="BI31" s="455"/>
      <c r="BJ31" s="455"/>
      <c r="BK31" s="293"/>
      <c r="BL31" s="294"/>
      <c r="BO31" s="183" t="s">
        <v>319</v>
      </c>
      <c r="BP31" s="13" t="b">
        <v>0</v>
      </c>
    </row>
    <row r="32" spans="1:68" ht="15" customHeight="1">
      <c r="A32" s="405"/>
      <c r="B32" s="406"/>
      <c r="C32" s="262"/>
      <c r="D32" s="409"/>
      <c r="E32" s="409"/>
      <c r="F32" s="409"/>
      <c r="G32" s="409"/>
      <c r="H32" s="409"/>
      <c r="I32" s="807"/>
      <c r="J32" s="807"/>
      <c r="K32" s="807"/>
      <c r="L32" s="807"/>
      <c r="M32" s="807"/>
      <c r="N32" s="807"/>
      <c r="O32" s="807"/>
      <c r="P32" s="807"/>
      <c r="Q32" s="807"/>
      <c r="R32" s="807"/>
      <c r="S32" s="400"/>
      <c r="T32" s="262"/>
      <c r="U32" s="262"/>
      <c r="V32" s="414"/>
      <c r="W32" s="415"/>
      <c r="X32" s="27" t="s">
        <v>64</v>
      </c>
      <c r="Y32" s="28"/>
      <c r="Z32" s="28"/>
      <c r="AA32" s="29"/>
      <c r="AB32" s="491" t="str">
        <f>IF(Y33&gt;0,VLOOKUP(Y33,地域一覧!$A$2:$B$57,2,FALSE),"")</f>
        <v/>
      </c>
      <c r="AC32" s="492"/>
      <c r="AD32" s="492"/>
      <c r="AE32" s="492"/>
      <c r="AF32" s="492"/>
      <c r="AG32" s="492"/>
      <c r="AH32" s="493"/>
      <c r="AI32" s="422"/>
      <c r="AJ32" s="421"/>
      <c r="AK32" s="497" t="s">
        <v>567</v>
      </c>
      <c r="AL32" s="400"/>
      <c r="AM32" s="400"/>
      <c r="AN32" s="400"/>
      <c r="AO32" s="400"/>
      <c r="AP32" s="498"/>
      <c r="AQ32" s="849"/>
      <c r="AR32" s="850"/>
      <c r="AS32" s="850"/>
      <c r="AT32" s="850"/>
      <c r="AU32" s="309" t="s">
        <v>21</v>
      </c>
      <c r="AV32" s="426"/>
      <c r="AW32" s="414"/>
      <c r="AX32" s="415"/>
      <c r="AY32" s="295" t="s">
        <v>44</v>
      </c>
      <c r="AZ32" s="296"/>
      <c r="BA32" s="296"/>
      <c r="BB32" s="296"/>
      <c r="BC32" s="296"/>
      <c r="BD32" s="296"/>
      <c r="BE32" s="296"/>
      <c r="BF32" s="297"/>
      <c r="BG32" s="450">
        <f>BG24+BG30</f>
        <v>0</v>
      </c>
      <c r="BH32" s="451"/>
      <c r="BI32" s="451"/>
      <c r="BJ32" s="451"/>
      <c r="BK32" s="293" t="s">
        <v>21</v>
      </c>
      <c r="BL32" s="294"/>
    </row>
    <row r="33" spans="1:77" ht="15" customHeight="1">
      <c r="A33" s="405"/>
      <c r="B33" s="406"/>
      <c r="C33" s="262"/>
      <c r="D33" s="489" t="s">
        <v>283</v>
      </c>
      <c r="E33" s="489"/>
      <c r="F33" s="489"/>
      <c r="G33" s="489"/>
      <c r="H33" s="489"/>
      <c r="I33" s="807"/>
      <c r="J33" s="807"/>
      <c r="K33" s="807"/>
      <c r="L33" s="807"/>
      <c r="M33" s="807"/>
      <c r="N33" s="807"/>
      <c r="O33" s="807"/>
      <c r="P33" s="807"/>
      <c r="Q33" s="807"/>
      <c r="R33" s="807"/>
      <c r="S33" s="400"/>
      <c r="T33" s="262"/>
      <c r="U33" s="262"/>
      <c r="V33" s="416"/>
      <c r="W33" s="417"/>
      <c r="X33" s="255" t="s">
        <v>5</v>
      </c>
      <c r="Y33" s="170"/>
      <c r="Z33" s="254" t="s">
        <v>6</v>
      </c>
      <c r="AA33" s="30"/>
      <c r="AB33" s="494"/>
      <c r="AC33" s="495"/>
      <c r="AD33" s="495"/>
      <c r="AE33" s="495"/>
      <c r="AF33" s="495"/>
      <c r="AG33" s="495"/>
      <c r="AH33" s="496"/>
      <c r="AI33" s="423"/>
      <c r="AJ33" s="424"/>
      <c r="AK33" s="419"/>
      <c r="AL33" s="316"/>
      <c r="AM33" s="316"/>
      <c r="AN33" s="316"/>
      <c r="AO33" s="316"/>
      <c r="AP33" s="420"/>
      <c r="AQ33" s="851"/>
      <c r="AR33" s="852"/>
      <c r="AS33" s="852"/>
      <c r="AT33" s="852"/>
      <c r="AU33" s="458"/>
      <c r="AV33" s="459"/>
      <c r="AW33" s="23"/>
      <c r="AX33" s="24"/>
      <c r="AY33" s="460"/>
      <c r="AZ33" s="461"/>
      <c r="BA33" s="461"/>
      <c r="BB33" s="461"/>
      <c r="BC33" s="461"/>
      <c r="BD33" s="461"/>
      <c r="BE33" s="461"/>
      <c r="BF33" s="462"/>
      <c r="BG33" s="452"/>
      <c r="BH33" s="453"/>
      <c r="BI33" s="453"/>
      <c r="BJ33" s="453"/>
      <c r="BK33" s="458"/>
      <c r="BL33" s="459"/>
    </row>
    <row r="34" spans="1:77" ht="15" customHeight="1">
      <c r="A34" s="405"/>
      <c r="B34" s="406"/>
      <c r="C34" s="262"/>
      <c r="D34" s="489"/>
      <c r="E34" s="489"/>
      <c r="F34" s="489"/>
      <c r="G34" s="489"/>
      <c r="H34" s="489"/>
      <c r="I34" s="807"/>
      <c r="J34" s="807"/>
      <c r="K34" s="807"/>
      <c r="L34" s="807"/>
      <c r="M34" s="807"/>
      <c r="N34" s="807"/>
      <c r="O34" s="807"/>
      <c r="P34" s="807"/>
      <c r="Q34" s="807"/>
      <c r="R34" s="807"/>
      <c r="S34" s="400"/>
      <c r="T34" s="262"/>
      <c r="U34" s="262"/>
      <c r="V34" s="318" t="s">
        <v>456</v>
      </c>
      <c r="W34" s="439"/>
      <c r="X34" s="204"/>
      <c r="Y34" s="818"/>
      <c r="Z34" s="818"/>
      <c r="AA34" s="818"/>
      <c r="AB34" s="818"/>
      <c r="AC34" s="818"/>
      <c r="AD34" s="519" t="s">
        <v>288</v>
      </c>
      <c r="AE34" s="519"/>
      <c r="AF34" s="519"/>
      <c r="AG34" s="205"/>
      <c r="AH34" s="206"/>
      <c r="AI34" s="318" t="s">
        <v>457</v>
      </c>
      <c r="AJ34" s="439"/>
      <c r="AK34" s="848"/>
      <c r="AL34" s="848"/>
      <c r="AM34" s="848"/>
      <c r="AN34" s="848"/>
      <c r="AO34" s="848"/>
      <c r="AP34" s="848"/>
      <c r="AQ34" s="848"/>
      <c r="AR34" s="848"/>
      <c r="AS34" s="848"/>
      <c r="AT34" s="848"/>
      <c r="AU34" s="307" t="s">
        <v>19</v>
      </c>
      <c r="AV34" s="428"/>
      <c r="AW34" s="429" t="s">
        <v>459</v>
      </c>
      <c r="AX34" s="463"/>
      <c r="AY34" s="629" t="s">
        <v>618</v>
      </c>
      <c r="AZ34" s="519"/>
      <c r="BA34" s="519"/>
      <c r="BB34" s="688"/>
      <c r="BC34" s="689"/>
      <c r="BD34" s="689"/>
      <c r="BE34" s="689"/>
      <c r="BF34" s="689"/>
      <c r="BG34" s="689"/>
      <c r="BH34" s="689"/>
      <c r="BI34" s="689"/>
      <c r="BJ34" s="689"/>
      <c r="BK34" s="689"/>
      <c r="BL34" s="690"/>
    </row>
    <row r="35" spans="1:77" ht="15" customHeight="1">
      <c r="A35" s="405"/>
      <c r="B35" s="406"/>
      <c r="C35" s="262"/>
      <c r="D35" s="262" t="s">
        <v>286</v>
      </c>
      <c r="E35" s="262"/>
      <c r="F35" s="262"/>
      <c r="G35" s="262"/>
      <c r="H35" s="262"/>
      <c r="I35" s="262"/>
      <c r="J35" s="262"/>
      <c r="K35" s="262"/>
      <c r="L35" s="262"/>
      <c r="M35" s="262"/>
      <c r="N35" s="262"/>
      <c r="O35" s="262"/>
      <c r="P35" s="262"/>
      <c r="Q35" s="262"/>
      <c r="R35" s="262"/>
      <c r="S35" s="262"/>
      <c r="T35" s="262"/>
      <c r="U35" s="262"/>
      <c r="V35" s="414" t="s">
        <v>287</v>
      </c>
      <c r="W35" s="415"/>
      <c r="X35" s="207"/>
      <c r="Y35" s="819"/>
      <c r="Z35" s="819"/>
      <c r="AA35" s="819"/>
      <c r="AB35" s="819"/>
      <c r="AC35" s="819"/>
      <c r="AD35" s="479"/>
      <c r="AE35" s="479"/>
      <c r="AF35" s="479"/>
      <c r="AG35" s="208"/>
      <c r="AH35" s="209"/>
      <c r="AI35" s="414" t="s">
        <v>72</v>
      </c>
      <c r="AJ35" s="415"/>
      <c r="AK35" s="740"/>
      <c r="AL35" s="740"/>
      <c r="AM35" s="740"/>
      <c r="AN35" s="740"/>
      <c r="AO35" s="740"/>
      <c r="AP35" s="740"/>
      <c r="AQ35" s="740"/>
      <c r="AR35" s="740"/>
      <c r="AS35" s="740"/>
      <c r="AT35" s="740"/>
      <c r="AU35" s="400"/>
      <c r="AV35" s="478"/>
      <c r="AW35" s="464" t="s">
        <v>615</v>
      </c>
      <c r="AX35" s="687"/>
      <c r="AY35" s="543"/>
      <c r="AZ35" s="544"/>
      <c r="BA35" s="544"/>
      <c r="BB35" s="691"/>
      <c r="BC35" s="692"/>
      <c r="BD35" s="692"/>
      <c r="BE35" s="692"/>
      <c r="BF35" s="692"/>
      <c r="BG35" s="692"/>
      <c r="BH35" s="692"/>
      <c r="BI35" s="692"/>
      <c r="BJ35" s="692"/>
      <c r="BK35" s="692"/>
      <c r="BL35" s="693"/>
    </row>
    <row r="36" spans="1:77" ht="15" customHeight="1">
      <c r="A36" s="405"/>
      <c r="B36" s="406"/>
      <c r="C36" s="262"/>
      <c r="D36" s="806"/>
      <c r="E36" s="806"/>
      <c r="F36" s="806"/>
      <c r="G36" s="409" t="s">
        <v>30</v>
      </c>
      <c r="H36" s="409"/>
      <c r="I36" s="262"/>
      <c r="J36" s="400" t="s">
        <v>228</v>
      </c>
      <c r="K36" s="400"/>
      <c r="L36" s="400"/>
      <c r="M36" s="802"/>
      <c r="N36" s="802"/>
      <c r="O36" s="802"/>
      <c r="P36" s="802"/>
      <c r="Q36" s="802"/>
      <c r="R36" s="802"/>
      <c r="S36" s="400" t="s">
        <v>28</v>
      </c>
      <c r="T36" s="262"/>
      <c r="U36" s="262"/>
      <c r="V36" s="414"/>
      <c r="W36" s="415"/>
      <c r="X36" s="207"/>
      <c r="Y36" s="479" t="s">
        <v>27</v>
      </c>
      <c r="Z36" s="820"/>
      <c r="AA36" s="820"/>
      <c r="AB36" s="820"/>
      <c r="AC36" s="820"/>
      <c r="AD36" s="820"/>
      <c r="AE36" s="820"/>
      <c r="AF36" s="479" t="s">
        <v>28</v>
      </c>
      <c r="AG36" s="208"/>
      <c r="AH36" s="209"/>
      <c r="AI36" s="414"/>
      <c r="AJ36" s="415"/>
      <c r="AK36" s="740"/>
      <c r="AL36" s="740"/>
      <c r="AM36" s="740"/>
      <c r="AN36" s="740"/>
      <c r="AO36" s="740"/>
      <c r="AP36" s="740"/>
      <c r="AQ36" s="740"/>
      <c r="AR36" s="740"/>
      <c r="AS36" s="740"/>
      <c r="AT36" s="740"/>
      <c r="AU36" s="313" t="s">
        <v>19</v>
      </c>
      <c r="AV36" s="314"/>
      <c r="AW36" s="464"/>
      <c r="AX36" s="687"/>
      <c r="AY36" s="536" t="s">
        <v>590</v>
      </c>
      <c r="AZ36" s="537"/>
      <c r="BA36" s="537"/>
      <c r="BB36" s="694"/>
      <c r="BC36" s="695"/>
      <c r="BD36" s="695"/>
      <c r="BE36" s="695"/>
      <c r="BF36" s="695"/>
      <c r="BG36" s="695"/>
      <c r="BH36" s="695"/>
      <c r="BI36" s="695"/>
      <c r="BJ36" s="695"/>
      <c r="BK36" s="695"/>
      <c r="BL36" s="696"/>
    </row>
    <row r="37" spans="1:77" ht="15" customHeight="1">
      <c r="A37" s="405"/>
      <c r="B37" s="406"/>
      <c r="C37" s="262"/>
      <c r="D37" s="806"/>
      <c r="E37" s="806"/>
      <c r="F37" s="806"/>
      <c r="G37" s="409"/>
      <c r="H37" s="409"/>
      <c r="I37" s="262"/>
      <c r="J37" s="400"/>
      <c r="K37" s="400"/>
      <c r="L37" s="400"/>
      <c r="M37" s="802"/>
      <c r="N37" s="802"/>
      <c r="O37" s="802"/>
      <c r="P37" s="802"/>
      <c r="Q37" s="802"/>
      <c r="R37" s="802"/>
      <c r="S37" s="400"/>
      <c r="T37" s="262"/>
      <c r="U37" s="262"/>
      <c r="V37" s="414"/>
      <c r="W37" s="415"/>
      <c r="X37" s="207"/>
      <c r="Y37" s="479"/>
      <c r="Z37" s="820"/>
      <c r="AA37" s="820"/>
      <c r="AB37" s="820"/>
      <c r="AC37" s="820"/>
      <c r="AD37" s="820"/>
      <c r="AE37" s="820"/>
      <c r="AF37" s="479"/>
      <c r="AG37" s="208"/>
      <c r="AH37" s="209"/>
      <c r="AI37" s="414"/>
      <c r="AJ37" s="415"/>
      <c r="AK37" s="740"/>
      <c r="AL37" s="740"/>
      <c r="AM37" s="740"/>
      <c r="AN37" s="740"/>
      <c r="AO37" s="740"/>
      <c r="AP37" s="740"/>
      <c r="AQ37" s="740"/>
      <c r="AR37" s="740"/>
      <c r="AS37" s="740"/>
      <c r="AT37" s="740"/>
      <c r="AU37" s="309"/>
      <c r="AV37" s="426"/>
      <c r="AW37" s="464"/>
      <c r="AX37" s="687"/>
      <c r="AY37" s="543"/>
      <c r="AZ37" s="544"/>
      <c r="BA37" s="544"/>
      <c r="BB37" s="697"/>
      <c r="BC37" s="698"/>
      <c r="BD37" s="698"/>
      <c r="BE37" s="698"/>
      <c r="BF37" s="698"/>
      <c r="BG37" s="698"/>
      <c r="BH37" s="698"/>
      <c r="BI37" s="698"/>
      <c r="BJ37" s="698"/>
      <c r="BK37" s="698"/>
      <c r="BL37" s="699"/>
    </row>
    <row r="38" spans="1:77" ht="15" customHeight="1">
      <c r="A38" s="405"/>
      <c r="B38" s="406"/>
      <c r="C38" s="262"/>
      <c r="D38" s="409" t="s">
        <v>33</v>
      </c>
      <c r="E38" s="409"/>
      <c r="F38" s="409"/>
      <c r="G38" s="409"/>
      <c r="H38" s="409"/>
      <c r="I38" s="807"/>
      <c r="J38" s="807"/>
      <c r="K38" s="807"/>
      <c r="L38" s="807"/>
      <c r="M38" s="807"/>
      <c r="N38" s="807"/>
      <c r="O38" s="807"/>
      <c r="P38" s="807"/>
      <c r="Q38" s="807"/>
      <c r="R38" s="807"/>
      <c r="S38" s="400" t="s">
        <v>18</v>
      </c>
      <c r="T38" s="262"/>
      <c r="U38" s="262"/>
      <c r="V38" s="414"/>
      <c r="W38" s="415"/>
      <c r="X38" s="207"/>
      <c r="Y38" s="514" t="s">
        <v>227</v>
      </c>
      <c r="Z38" s="514"/>
      <c r="AA38" s="514"/>
      <c r="AB38" s="803"/>
      <c r="AC38" s="803"/>
      <c r="AD38" s="803"/>
      <c r="AE38" s="803"/>
      <c r="AF38" s="803"/>
      <c r="AG38" s="803"/>
      <c r="AH38" s="209"/>
      <c r="AI38" s="414"/>
      <c r="AJ38" s="415"/>
      <c r="AK38" s="740"/>
      <c r="AL38" s="740"/>
      <c r="AM38" s="740"/>
      <c r="AN38" s="740"/>
      <c r="AO38" s="740"/>
      <c r="AP38" s="740"/>
      <c r="AQ38" s="740"/>
      <c r="AR38" s="740"/>
      <c r="AS38" s="740"/>
      <c r="AT38" s="740"/>
      <c r="AU38" s="313" t="s">
        <v>19</v>
      </c>
      <c r="AV38" s="314"/>
      <c r="AW38" s="464"/>
      <c r="AX38" s="687"/>
      <c r="AY38" s="642" t="s">
        <v>591</v>
      </c>
      <c r="AZ38" s="643"/>
      <c r="BA38" s="643"/>
      <c r="BB38" s="700"/>
      <c r="BC38" s="701"/>
      <c r="BD38" s="701"/>
      <c r="BE38" s="704" t="s">
        <v>603</v>
      </c>
      <c r="BF38" s="701"/>
      <c r="BG38" s="701"/>
      <c r="BH38" s="701"/>
      <c r="BI38" s="704" t="s">
        <v>604</v>
      </c>
      <c r="BJ38" s="701"/>
      <c r="BK38" s="701"/>
      <c r="BL38" s="706"/>
    </row>
    <row r="39" spans="1:77" ht="15" customHeight="1">
      <c r="A39" s="405"/>
      <c r="B39" s="406"/>
      <c r="C39" s="262"/>
      <c r="D39" s="409"/>
      <c r="E39" s="409"/>
      <c r="F39" s="409"/>
      <c r="G39" s="409"/>
      <c r="H39" s="409"/>
      <c r="I39" s="807"/>
      <c r="J39" s="807"/>
      <c r="K39" s="807"/>
      <c r="L39" s="807"/>
      <c r="M39" s="807"/>
      <c r="N39" s="807"/>
      <c r="O39" s="807"/>
      <c r="P39" s="807"/>
      <c r="Q39" s="807"/>
      <c r="R39" s="807"/>
      <c r="S39" s="400"/>
      <c r="T39" s="262"/>
      <c r="U39" s="262"/>
      <c r="V39" s="414"/>
      <c r="W39" s="415"/>
      <c r="X39" s="207"/>
      <c r="Y39" s="514"/>
      <c r="Z39" s="514"/>
      <c r="AA39" s="514"/>
      <c r="AB39" s="803"/>
      <c r="AC39" s="803"/>
      <c r="AD39" s="803"/>
      <c r="AE39" s="803"/>
      <c r="AF39" s="803"/>
      <c r="AG39" s="803"/>
      <c r="AH39" s="209"/>
      <c r="AI39" s="414"/>
      <c r="AJ39" s="415"/>
      <c r="AK39" s="740"/>
      <c r="AL39" s="740"/>
      <c r="AM39" s="740"/>
      <c r="AN39" s="740"/>
      <c r="AO39" s="740"/>
      <c r="AP39" s="740"/>
      <c r="AQ39" s="740"/>
      <c r="AR39" s="740"/>
      <c r="AS39" s="740"/>
      <c r="AT39" s="740"/>
      <c r="AU39" s="309"/>
      <c r="AV39" s="426"/>
      <c r="AW39" s="464"/>
      <c r="AX39" s="687"/>
      <c r="AY39" s="644"/>
      <c r="AZ39" s="645"/>
      <c r="BA39" s="645"/>
      <c r="BB39" s="702"/>
      <c r="BC39" s="703"/>
      <c r="BD39" s="703"/>
      <c r="BE39" s="705"/>
      <c r="BF39" s="703"/>
      <c r="BG39" s="703"/>
      <c r="BH39" s="703"/>
      <c r="BI39" s="705"/>
      <c r="BJ39" s="703"/>
      <c r="BK39" s="703"/>
      <c r="BL39" s="707"/>
    </row>
    <row r="40" spans="1:77" ht="15" customHeight="1">
      <c r="A40" s="405"/>
      <c r="B40" s="406"/>
      <c r="C40" s="262"/>
      <c r="D40" s="489" t="s">
        <v>283</v>
      </c>
      <c r="E40" s="489"/>
      <c r="F40" s="489"/>
      <c r="G40" s="489"/>
      <c r="H40" s="489"/>
      <c r="I40" s="807"/>
      <c r="J40" s="807"/>
      <c r="K40" s="807"/>
      <c r="L40" s="807"/>
      <c r="M40" s="807"/>
      <c r="N40" s="807"/>
      <c r="O40" s="807"/>
      <c r="P40" s="807"/>
      <c r="Q40" s="807"/>
      <c r="R40" s="807"/>
      <c r="S40" s="400" t="s">
        <v>18</v>
      </c>
      <c r="T40" s="262"/>
      <c r="U40" s="262"/>
      <c r="V40" s="414"/>
      <c r="W40" s="415"/>
      <c r="X40" s="207"/>
      <c r="Y40" s="514" t="s">
        <v>282</v>
      </c>
      <c r="Z40" s="514"/>
      <c r="AA40" s="514"/>
      <c r="AB40" s="803"/>
      <c r="AC40" s="803"/>
      <c r="AD40" s="803"/>
      <c r="AE40" s="803"/>
      <c r="AF40" s="803"/>
      <c r="AG40" s="803"/>
      <c r="AH40" s="209"/>
      <c r="AI40" s="414"/>
      <c r="AJ40" s="415"/>
      <c r="AK40" s="740"/>
      <c r="AL40" s="740"/>
      <c r="AM40" s="740"/>
      <c r="AN40" s="740"/>
      <c r="AO40" s="740"/>
      <c r="AP40" s="740"/>
      <c r="AQ40" s="740"/>
      <c r="AR40" s="740"/>
      <c r="AS40" s="740"/>
      <c r="AT40" s="740"/>
      <c r="AU40" s="313" t="s">
        <v>19</v>
      </c>
      <c r="AV40" s="314"/>
      <c r="AW40" s="464"/>
      <c r="AX40" s="687"/>
      <c r="AY40" s="536" t="s">
        <v>595</v>
      </c>
      <c r="AZ40" s="537"/>
      <c r="BA40" s="537"/>
      <c r="BB40" s="537"/>
      <c r="BC40" s="537"/>
      <c r="BD40" s="537"/>
      <c r="BE40" s="537"/>
      <c r="BF40" s="537"/>
      <c r="BG40" s="537"/>
      <c r="BH40" s="537"/>
      <c r="BI40" s="537"/>
      <c r="BJ40" s="537"/>
      <c r="BK40" s="537"/>
      <c r="BL40" s="646"/>
    </row>
    <row r="41" spans="1:77" ht="15" customHeight="1">
      <c r="A41" s="407"/>
      <c r="B41" s="408"/>
      <c r="C41" s="210"/>
      <c r="D41" s="489"/>
      <c r="E41" s="489"/>
      <c r="F41" s="489"/>
      <c r="G41" s="489"/>
      <c r="H41" s="489"/>
      <c r="I41" s="807"/>
      <c r="J41" s="807"/>
      <c r="K41" s="807"/>
      <c r="L41" s="807"/>
      <c r="M41" s="807"/>
      <c r="N41" s="807"/>
      <c r="O41" s="807"/>
      <c r="P41" s="807"/>
      <c r="Q41" s="807"/>
      <c r="R41" s="807"/>
      <c r="S41" s="400"/>
      <c r="T41" s="253"/>
      <c r="U41" s="253"/>
      <c r="V41" s="416"/>
      <c r="W41" s="417"/>
      <c r="X41" s="211"/>
      <c r="Y41" s="515"/>
      <c r="Z41" s="515"/>
      <c r="AA41" s="515"/>
      <c r="AB41" s="804"/>
      <c r="AC41" s="804"/>
      <c r="AD41" s="804"/>
      <c r="AE41" s="804"/>
      <c r="AF41" s="804"/>
      <c r="AG41" s="804"/>
      <c r="AH41" s="212"/>
      <c r="AI41" s="416"/>
      <c r="AJ41" s="417"/>
      <c r="AK41" s="741"/>
      <c r="AL41" s="741"/>
      <c r="AM41" s="741"/>
      <c r="AN41" s="741"/>
      <c r="AO41" s="741"/>
      <c r="AP41" s="741"/>
      <c r="AQ41" s="741"/>
      <c r="AR41" s="741"/>
      <c r="AS41" s="741"/>
      <c r="AT41" s="741"/>
      <c r="AU41" s="316"/>
      <c r="AV41" s="317"/>
      <c r="AW41" s="464"/>
      <c r="AX41" s="687"/>
      <c r="AY41" s="543"/>
      <c r="AZ41" s="544"/>
      <c r="BA41" s="544"/>
      <c r="BB41" s="544"/>
      <c r="BC41" s="544"/>
      <c r="BD41" s="544"/>
      <c r="BE41" s="544"/>
      <c r="BF41" s="544"/>
      <c r="BG41" s="544"/>
      <c r="BH41" s="544"/>
      <c r="BI41" s="544"/>
      <c r="BJ41" s="544"/>
      <c r="BK41" s="544"/>
      <c r="BL41" s="647"/>
    </row>
    <row r="42" spans="1:77" ht="15" customHeight="1">
      <c r="A42" s="394" t="s">
        <v>458</v>
      </c>
      <c r="B42" s="395"/>
      <c r="C42" s="307" t="s">
        <v>64</v>
      </c>
      <c r="D42" s="307"/>
      <c r="E42" s="307"/>
      <c r="F42" s="520" t="str">
        <f>IF(D43&gt;0,VLOOKUP(D43,許可業種一覧!$A$2:$B$29,2,FALSE),"")</f>
        <v/>
      </c>
      <c r="G42" s="521"/>
      <c r="H42" s="521"/>
      <c r="I42" s="521"/>
      <c r="J42" s="521"/>
      <c r="K42" s="521"/>
      <c r="L42" s="521"/>
      <c r="M42" s="521"/>
      <c r="N42" s="521"/>
      <c r="O42" s="264"/>
      <c r="P42" s="264"/>
      <c r="Q42" s="264"/>
      <c r="R42" s="306" t="s">
        <v>64</v>
      </c>
      <c r="S42" s="307"/>
      <c r="T42" s="307"/>
      <c r="U42" s="522" t="str">
        <f>IF(S43&gt;0,VLOOKUP(S43,許可業種一覧!$A$2:$B$29,2,FALSE),"")</f>
        <v/>
      </c>
      <c r="V42" s="523"/>
      <c r="W42" s="523"/>
      <c r="X42" s="523"/>
      <c r="Y42" s="523"/>
      <c r="Z42" s="523"/>
      <c r="AA42" s="523"/>
      <c r="AB42" s="523"/>
      <c r="AC42" s="523"/>
      <c r="AD42" s="264"/>
      <c r="AE42" s="264"/>
      <c r="AF42" s="26"/>
      <c r="AG42" s="306" t="s">
        <v>64</v>
      </c>
      <c r="AH42" s="307"/>
      <c r="AI42" s="307"/>
      <c r="AJ42" s="522" t="str">
        <f>IF(AH43&gt;0,VLOOKUP(AH43,許可業種一覧!$A$2:$B$29,2,FALSE),"")</f>
        <v/>
      </c>
      <c r="AK42" s="523"/>
      <c r="AL42" s="523"/>
      <c r="AM42" s="523"/>
      <c r="AN42" s="523"/>
      <c r="AO42" s="523"/>
      <c r="AP42" s="523"/>
      <c r="AQ42" s="523"/>
      <c r="AR42" s="523"/>
      <c r="AS42" s="264"/>
      <c r="AT42" s="264"/>
      <c r="AU42" s="264"/>
      <c r="AV42" s="32"/>
      <c r="AW42" s="464"/>
      <c r="AX42" s="687"/>
      <c r="AY42" s="719"/>
      <c r="AZ42" s="695"/>
      <c r="BA42" s="695"/>
      <c r="BB42" s="695"/>
      <c r="BC42" s="695"/>
      <c r="BD42" s="695"/>
      <c r="BE42" s="695"/>
      <c r="BF42" s="695"/>
      <c r="BG42" s="695"/>
      <c r="BH42" s="695"/>
      <c r="BI42" s="695"/>
      <c r="BJ42" s="695"/>
      <c r="BK42" s="695"/>
      <c r="BL42" s="696"/>
    </row>
    <row r="43" spans="1:77" ht="15" customHeight="1">
      <c r="A43" s="405" t="s">
        <v>296</v>
      </c>
      <c r="B43" s="406"/>
      <c r="C43" s="253" t="s">
        <v>5</v>
      </c>
      <c r="D43" s="170"/>
      <c r="E43" s="253" t="s">
        <v>6</v>
      </c>
      <c r="F43" s="470"/>
      <c r="G43" s="470"/>
      <c r="H43" s="470"/>
      <c r="I43" s="470"/>
      <c r="J43" s="470"/>
      <c r="K43" s="470"/>
      <c r="L43" s="470"/>
      <c r="M43" s="470"/>
      <c r="N43" s="470"/>
      <c r="O43" s="400" t="s">
        <v>40</v>
      </c>
      <c r="P43" s="400"/>
      <c r="Q43" s="400"/>
      <c r="R43" s="251" t="s">
        <v>5</v>
      </c>
      <c r="S43" s="170"/>
      <c r="T43" s="253" t="s">
        <v>6</v>
      </c>
      <c r="U43" s="473"/>
      <c r="V43" s="473"/>
      <c r="W43" s="473"/>
      <c r="X43" s="473"/>
      <c r="Y43" s="473"/>
      <c r="Z43" s="473"/>
      <c r="AA43" s="473"/>
      <c r="AB43" s="473"/>
      <c r="AC43" s="473"/>
      <c r="AD43" s="400" t="s">
        <v>40</v>
      </c>
      <c r="AE43" s="400"/>
      <c r="AF43" s="498"/>
      <c r="AG43" s="251" t="s">
        <v>5</v>
      </c>
      <c r="AH43" s="170"/>
      <c r="AI43" s="253" t="s">
        <v>6</v>
      </c>
      <c r="AJ43" s="473"/>
      <c r="AK43" s="473"/>
      <c r="AL43" s="473"/>
      <c r="AM43" s="473"/>
      <c r="AN43" s="473"/>
      <c r="AO43" s="473"/>
      <c r="AP43" s="473"/>
      <c r="AQ43" s="473"/>
      <c r="AR43" s="473"/>
      <c r="AS43" s="309" t="s">
        <v>40</v>
      </c>
      <c r="AT43" s="309"/>
      <c r="AU43" s="309"/>
      <c r="AV43" s="33"/>
      <c r="AW43" s="464"/>
      <c r="AX43" s="687"/>
      <c r="AY43" s="697"/>
      <c r="AZ43" s="698"/>
      <c r="BA43" s="698"/>
      <c r="BB43" s="698"/>
      <c r="BC43" s="698"/>
      <c r="BD43" s="698"/>
      <c r="BE43" s="698"/>
      <c r="BF43" s="698"/>
      <c r="BG43" s="698"/>
      <c r="BH43" s="698"/>
      <c r="BI43" s="698"/>
      <c r="BJ43" s="698"/>
      <c r="BK43" s="698"/>
      <c r="BL43" s="699"/>
    </row>
    <row r="44" spans="1:77" ht="15" customHeight="1">
      <c r="A44" s="405"/>
      <c r="B44" s="406"/>
      <c r="C44" s="295" t="s">
        <v>64</v>
      </c>
      <c r="D44" s="313"/>
      <c r="E44" s="313"/>
      <c r="F44" s="472" t="str">
        <f>IF(D45&gt;0,VLOOKUP(D45,許可業種一覧!$A$2:$B$29,2,FALSE),"")</f>
        <v/>
      </c>
      <c r="G44" s="473"/>
      <c r="H44" s="473"/>
      <c r="I44" s="473"/>
      <c r="J44" s="473"/>
      <c r="K44" s="473"/>
      <c r="L44" s="473"/>
      <c r="M44" s="473"/>
      <c r="N44" s="473"/>
      <c r="O44" s="28"/>
      <c r="P44" s="28"/>
      <c r="Q44" s="28"/>
      <c r="R44" s="295" t="s">
        <v>64</v>
      </c>
      <c r="S44" s="313"/>
      <c r="T44" s="313"/>
      <c r="U44" s="472" t="str">
        <f>IF(S45&gt;0,VLOOKUP(S45,許可業種一覧!$A$2:$B$29,2,FALSE),"")</f>
        <v/>
      </c>
      <c r="V44" s="473"/>
      <c r="W44" s="473"/>
      <c r="X44" s="473"/>
      <c r="Y44" s="473"/>
      <c r="Z44" s="473"/>
      <c r="AA44" s="473"/>
      <c r="AB44" s="473"/>
      <c r="AC44" s="473"/>
      <c r="AD44" s="28"/>
      <c r="AE44" s="28"/>
      <c r="AF44" s="29"/>
      <c r="AG44" s="295" t="s">
        <v>64</v>
      </c>
      <c r="AH44" s="313"/>
      <c r="AI44" s="313"/>
      <c r="AJ44" s="472" t="str">
        <f>IF(AH45&gt;0,VLOOKUP(AH45,許可業種一覧!$A$2:$B$29,2,FALSE),"")</f>
        <v/>
      </c>
      <c r="AK44" s="473"/>
      <c r="AL44" s="473"/>
      <c r="AM44" s="473"/>
      <c r="AN44" s="473"/>
      <c r="AO44" s="473"/>
      <c r="AP44" s="473"/>
      <c r="AQ44" s="473"/>
      <c r="AR44" s="473"/>
      <c r="AS44" s="28"/>
      <c r="AT44" s="28"/>
      <c r="AU44" s="28"/>
      <c r="AV44" s="34"/>
      <c r="AW44" s="464"/>
      <c r="AX44" s="687"/>
      <c r="AY44" s="482" t="s">
        <v>588</v>
      </c>
      <c r="AZ44" s="483"/>
      <c r="BA44" s="483"/>
      <c r="BB44" s="483"/>
      <c r="BC44" s="483"/>
      <c r="BD44" s="483"/>
      <c r="BE44" s="483"/>
      <c r="BF44" s="483"/>
      <c r="BG44" s="483"/>
      <c r="BH44" s="483"/>
      <c r="BI44" s="483"/>
      <c r="BJ44" s="483"/>
      <c r="BK44" s="483"/>
      <c r="BL44" s="648"/>
    </row>
    <row r="45" spans="1:77" ht="15" customHeight="1">
      <c r="A45" s="405"/>
      <c r="B45" s="406"/>
      <c r="C45" s="251" t="s">
        <v>5</v>
      </c>
      <c r="D45" s="171"/>
      <c r="E45" s="252" t="s">
        <v>6</v>
      </c>
      <c r="F45" s="473"/>
      <c r="G45" s="473"/>
      <c r="H45" s="473"/>
      <c r="I45" s="473"/>
      <c r="J45" s="473"/>
      <c r="K45" s="473"/>
      <c r="L45" s="473"/>
      <c r="M45" s="473"/>
      <c r="N45" s="473"/>
      <c r="O45" s="309" t="s">
        <v>40</v>
      </c>
      <c r="P45" s="309"/>
      <c r="Q45" s="309"/>
      <c r="R45" s="251" t="s">
        <v>5</v>
      </c>
      <c r="S45" s="171"/>
      <c r="T45" s="253" t="s">
        <v>6</v>
      </c>
      <c r="U45" s="473"/>
      <c r="V45" s="473"/>
      <c r="W45" s="473"/>
      <c r="X45" s="473"/>
      <c r="Y45" s="473"/>
      <c r="Z45" s="473"/>
      <c r="AA45" s="473"/>
      <c r="AB45" s="473"/>
      <c r="AC45" s="473"/>
      <c r="AD45" s="309" t="s">
        <v>40</v>
      </c>
      <c r="AE45" s="309"/>
      <c r="AF45" s="425"/>
      <c r="AG45" s="251" t="s">
        <v>5</v>
      </c>
      <c r="AH45" s="171"/>
      <c r="AI45" s="253" t="s">
        <v>6</v>
      </c>
      <c r="AJ45" s="473"/>
      <c r="AK45" s="473"/>
      <c r="AL45" s="473"/>
      <c r="AM45" s="473"/>
      <c r="AN45" s="473"/>
      <c r="AO45" s="473"/>
      <c r="AP45" s="473"/>
      <c r="AQ45" s="473"/>
      <c r="AR45" s="473"/>
      <c r="AS45" s="309" t="s">
        <v>40</v>
      </c>
      <c r="AT45" s="309"/>
      <c r="AU45" s="309"/>
      <c r="AV45" s="33"/>
      <c r="AW45" s="464"/>
      <c r="AX45" s="687"/>
      <c r="AY45" s="649"/>
      <c r="AZ45" s="650"/>
      <c r="BA45" s="650"/>
      <c r="BB45" s="650"/>
      <c r="BC45" s="650"/>
      <c r="BD45" s="650"/>
      <c r="BE45" s="650"/>
      <c r="BF45" s="650"/>
      <c r="BG45" s="650"/>
      <c r="BH45" s="650"/>
      <c r="BI45" s="650"/>
      <c r="BJ45" s="650"/>
      <c r="BK45" s="650"/>
      <c r="BL45" s="651"/>
    </row>
    <row r="46" spans="1:77" ht="15" customHeight="1">
      <c r="A46" s="405"/>
      <c r="B46" s="406"/>
      <c r="C46" s="400" t="s">
        <v>64</v>
      </c>
      <c r="D46" s="400"/>
      <c r="E46" s="400"/>
      <c r="F46" s="469" t="str">
        <f>IF(D47&gt;0,VLOOKUP(D47,許可業種一覧!$A$2:$B$29,2,FALSE),"")</f>
        <v/>
      </c>
      <c r="G46" s="470"/>
      <c r="H46" s="470"/>
      <c r="I46" s="470"/>
      <c r="J46" s="470"/>
      <c r="K46" s="470"/>
      <c r="L46" s="470"/>
      <c r="M46" s="470"/>
      <c r="N46" s="470"/>
      <c r="O46" s="262"/>
      <c r="P46" s="262"/>
      <c r="Q46" s="262"/>
      <c r="R46" s="295" t="s">
        <v>64</v>
      </c>
      <c r="S46" s="313"/>
      <c r="T46" s="313"/>
      <c r="U46" s="469" t="str">
        <f>IF(S47&gt;0,VLOOKUP(S47,許可業種一覧!$A$2:$B$29,2,FALSE),"")</f>
        <v/>
      </c>
      <c r="V46" s="470"/>
      <c r="W46" s="470"/>
      <c r="X46" s="470"/>
      <c r="Y46" s="470"/>
      <c r="Z46" s="470"/>
      <c r="AA46" s="470"/>
      <c r="AB46" s="470"/>
      <c r="AC46" s="470"/>
      <c r="AD46" s="262"/>
      <c r="AE46" s="262"/>
      <c r="AF46" s="31"/>
      <c r="AG46" s="295" t="s">
        <v>64</v>
      </c>
      <c r="AH46" s="313"/>
      <c r="AI46" s="313"/>
      <c r="AJ46" s="472" t="str">
        <f>IF(AH47&gt;0,VLOOKUP(AH47,許可業種一覧!$A$2:$B$29,2,FALSE),"")</f>
        <v/>
      </c>
      <c r="AK46" s="473"/>
      <c r="AL46" s="473"/>
      <c r="AM46" s="473"/>
      <c r="AN46" s="473"/>
      <c r="AO46" s="473"/>
      <c r="AP46" s="473"/>
      <c r="AQ46" s="473"/>
      <c r="AR46" s="473"/>
      <c r="AS46" s="28"/>
      <c r="AT46" s="28"/>
      <c r="AU46" s="28"/>
      <c r="AV46" s="34"/>
      <c r="AW46" s="464"/>
      <c r="AX46" s="687"/>
      <c r="AY46" s="536" t="s">
        <v>599</v>
      </c>
      <c r="AZ46" s="537"/>
      <c r="BA46" s="537"/>
      <c r="BB46" s="537"/>
      <c r="BC46" s="537"/>
      <c r="BD46" s="537"/>
      <c r="BE46" s="671"/>
      <c r="BF46" s="671"/>
      <c r="BG46" s="671"/>
      <c r="BH46" s="671"/>
      <c r="BI46" s="671"/>
      <c r="BJ46" s="671"/>
      <c r="BK46" s="671"/>
      <c r="BL46" s="673"/>
    </row>
    <row r="47" spans="1:77" ht="15" customHeight="1">
      <c r="A47" s="407"/>
      <c r="B47" s="408"/>
      <c r="C47" s="254" t="s">
        <v>5</v>
      </c>
      <c r="D47" s="170"/>
      <c r="E47" s="254" t="s">
        <v>6</v>
      </c>
      <c r="F47" s="471"/>
      <c r="G47" s="471"/>
      <c r="H47" s="471"/>
      <c r="I47" s="471"/>
      <c r="J47" s="471"/>
      <c r="K47" s="471"/>
      <c r="L47" s="471"/>
      <c r="M47" s="471"/>
      <c r="N47" s="471"/>
      <c r="O47" s="316" t="s">
        <v>40</v>
      </c>
      <c r="P47" s="316"/>
      <c r="Q47" s="316"/>
      <c r="R47" s="251" t="s">
        <v>5</v>
      </c>
      <c r="S47" s="172"/>
      <c r="T47" s="253" t="s">
        <v>6</v>
      </c>
      <c r="U47" s="471"/>
      <c r="V47" s="471"/>
      <c r="W47" s="471"/>
      <c r="X47" s="471"/>
      <c r="Y47" s="471"/>
      <c r="Z47" s="471"/>
      <c r="AA47" s="471"/>
      <c r="AB47" s="471"/>
      <c r="AC47" s="471"/>
      <c r="AD47" s="316" t="s">
        <v>40</v>
      </c>
      <c r="AE47" s="316"/>
      <c r="AF47" s="420"/>
      <c r="AG47" s="251" t="s">
        <v>5</v>
      </c>
      <c r="AH47" s="172"/>
      <c r="AI47" s="253" t="s">
        <v>6</v>
      </c>
      <c r="AJ47" s="471"/>
      <c r="AK47" s="471"/>
      <c r="AL47" s="471"/>
      <c r="AM47" s="471"/>
      <c r="AN47" s="471"/>
      <c r="AO47" s="471"/>
      <c r="AP47" s="471"/>
      <c r="AQ47" s="471"/>
      <c r="AR47" s="471"/>
      <c r="AS47" s="316" t="s">
        <v>40</v>
      </c>
      <c r="AT47" s="316"/>
      <c r="AU47" s="316"/>
      <c r="AV47" s="35"/>
      <c r="AW47" s="464"/>
      <c r="AX47" s="687"/>
      <c r="AY47" s="543"/>
      <c r="AZ47" s="544"/>
      <c r="BA47" s="544"/>
      <c r="BB47" s="544"/>
      <c r="BC47" s="544"/>
      <c r="BD47" s="544"/>
      <c r="BE47" s="672"/>
      <c r="BF47" s="672"/>
      <c r="BG47" s="672"/>
      <c r="BH47" s="672"/>
      <c r="BI47" s="672"/>
      <c r="BJ47" s="672"/>
      <c r="BK47" s="672"/>
      <c r="BL47" s="674"/>
    </row>
    <row r="48" spans="1:77" ht="15" customHeight="1">
      <c r="A48" s="318" t="s">
        <v>66</v>
      </c>
      <c r="B48" s="545"/>
      <c r="C48" s="546"/>
      <c r="D48" s="547"/>
      <c r="E48" s="547"/>
      <c r="F48" s="547"/>
      <c r="G48" s="547"/>
      <c r="H48" s="547"/>
      <c r="I48" s="547"/>
      <c r="J48" s="547"/>
      <c r="K48" s="547"/>
      <c r="L48" s="547"/>
      <c r="M48" s="547"/>
      <c r="N48" s="547"/>
      <c r="O48" s="548"/>
      <c r="P48" s="223" t="s">
        <v>545</v>
      </c>
      <c r="Q48" s="264"/>
      <c r="R48" s="264"/>
      <c r="S48" s="264"/>
      <c r="T48" s="264"/>
      <c r="U48" s="264"/>
      <c r="V48" s="264"/>
      <c r="W48" s="264"/>
      <c r="X48" s="264"/>
      <c r="Y48" s="264"/>
      <c r="Z48" s="264"/>
      <c r="AA48" s="223" t="s">
        <v>544</v>
      </c>
      <c r="AB48" s="259"/>
      <c r="AC48" s="259"/>
      <c r="AD48" s="259"/>
      <c r="AE48" s="259"/>
      <c r="AF48" s="259"/>
      <c r="AG48" s="259"/>
      <c r="AH48" s="259"/>
      <c r="AI48" s="259"/>
      <c r="AJ48" s="259"/>
      <c r="AK48" s="260"/>
      <c r="AL48" s="226" t="s">
        <v>546</v>
      </c>
      <c r="AM48" s="259"/>
      <c r="AN48" s="259"/>
      <c r="AO48" s="259"/>
      <c r="AP48" s="259"/>
      <c r="AQ48" s="259"/>
      <c r="AR48" s="259"/>
      <c r="AS48" s="259"/>
      <c r="AT48" s="259"/>
      <c r="AU48" s="259"/>
      <c r="AV48" s="32"/>
      <c r="AW48" s="464"/>
      <c r="AX48" s="687"/>
      <c r="AY48" s="536" t="s">
        <v>600</v>
      </c>
      <c r="AZ48" s="537"/>
      <c r="BA48" s="537"/>
      <c r="BB48" s="537"/>
      <c r="BC48" s="537"/>
      <c r="BD48" s="537"/>
      <c r="BE48" s="671"/>
      <c r="BF48" s="671"/>
      <c r="BG48" s="671"/>
      <c r="BH48" s="671"/>
      <c r="BI48" s="671"/>
      <c r="BJ48" s="671"/>
      <c r="BK48" s="671"/>
      <c r="BL48" s="673"/>
      <c r="BP48" s="215"/>
      <c r="BQ48" s="179"/>
      <c r="BR48" s="180"/>
      <c r="BS48" s="216"/>
      <c r="BT48" s="216"/>
      <c r="BU48" s="216"/>
      <c r="BV48" s="216"/>
      <c r="BW48" s="216"/>
      <c r="BX48" s="216"/>
      <c r="BY48" s="216"/>
    </row>
    <row r="49" spans="1:79" ht="15" customHeight="1">
      <c r="A49" s="414" t="s">
        <v>556</v>
      </c>
      <c r="B49" s="415"/>
      <c r="C49" s="549"/>
      <c r="D49" s="550"/>
      <c r="E49" s="550"/>
      <c r="F49" s="550"/>
      <c r="G49" s="550"/>
      <c r="H49" s="550"/>
      <c r="I49" s="550"/>
      <c r="J49" s="550"/>
      <c r="K49" s="550"/>
      <c r="L49" s="550"/>
      <c r="M49" s="550"/>
      <c r="N49" s="550"/>
      <c r="O49" s="551"/>
      <c r="P49" s="720"/>
      <c r="Q49" s="721"/>
      <c r="R49" s="721"/>
      <c r="S49" s="721"/>
      <c r="T49" s="721"/>
      <c r="U49" s="225" t="s">
        <v>542</v>
      </c>
      <c r="V49" s="721"/>
      <c r="W49" s="721"/>
      <c r="X49" s="721"/>
      <c r="Y49" s="721"/>
      <c r="Z49" s="722"/>
      <c r="AA49" s="720"/>
      <c r="AB49" s="721"/>
      <c r="AC49" s="721"/>
      <c r="AD49" s="721"/>
      <c r="AE49" s="721"/>
      <c r="AF49" s="224" t="s">
        <v>543</v>
      </c>
      <c r="AG49" s="721"/>
      <c r="AH49" s="721"/>
      <c r="AI49" s="721"/>
      <c r="AJ49" s="721"/>
      <c r="AK49" s="722"/>
      <c r="AL49" s="720"/>
      <c r="AM49" s="721"/>
      <c r="AN49" s="721"/>
      <c r="AO49" s="721"/>
      <c r="AP49" s="721"/>
      <c r="AQ49" s="224" t="s">
        <v>542</v>
      </c>
      <c r="AR49" s="721"/>
      <c r="AS49" s="721"/>
      <c r="AT49" s="721"/>
      <c r="AU49" s="721"/>
      <c r="AV49" s="723"/>
      <c r="AW49" s="464"/>
      <c r="AX49" s="687"/>
      <c r="AY49" s="543"/>
      <c r="AZ49" s="544"/>
      <c r="BA49" s="544"/>
      <c r="BB49" s="544"/>
      <c r="BC49" s="544"/>
      <c r="BD49" s="544"/>
      <c r="BE49" s="672"/>
      <c r="BF49" s="672"/>
      <c r="BG49" s="672"/>
      <c r="BH49" s="672"/>
      <c r="BI49" s="672"/>
      <c r="BJ49" s="672"/>
      <c r="BK49" s="672"/>
      <c r="BL49" s="674"/>
      <c r="BP49" s="217"/>
      <c r="BQ49" s="217"/>
      <c r="BR49" s="180"/>
      <c r="BS49" s="218"/>
      <c r="BT49" s="218"/>
      <c r="BU49" s="218"/>
      <c r="BV49" s="218"/>
      <c r="BW49" s="218"/>
      <c r="BX49" s="218"/>
      <c r="BY49" s="218"/>
    </row>
    <row r="50" spans="1:79" ht="15" customHeight="1">
      <c r="A50" s="414"/>
      <c r="B50" s="415"/>
      <c r="C50" s="482" t="s">
        <v>563</v>
      </c>
      <c r="D50" s="483"/>
      <c r="E50" s="483"/>
      <c r="F50" s="483"/>
      <c r="G50" s="483"/>
      <c r="H50" s="483"/>
      <c r="I50" s="483"/>
      <c r="J50" s="483"/>
      <c r="K50" s="483"/>
      <c r="L50" s="483"/>
      <c r="M50" s="483"/>
      <c r="N50" s="483"/>
      <c r="O50" s="484"/>
      <c r="P50" s="724"/>
      <c r="Q50" s="725"/>
      <c r="R50" s="725"/>
      <c r="S50" s="725"/>
      <c r="T50" s="725"/>
      <c r="U50" s="725"/>
      <c r="V50" s="725"/>
      <c r="W50" s="725"/>
      <c r="X50" s="569" t="s">
        <v>539</v>
      </c>
      <c r="Y50" s="569"/>
      <c r="Z50" s="569"/>
      <c r="AA50" s="724"/>
      <c r="AB50" s="725"/>
      <c r="AC50" s="725"/>
      <c r="AD50" s="725"/>
      <c r="AE50" s="725"/>
      <c r="AF50" s="725"/>
      <c r="AG50" s="725"/>
      <c r="AH50" s="725"/>
      <c r="AI50" s="569" t="s">
        <v>539</v>
      </c>
      <c r="AJ50" s="569"/>
      <c r="AK50" s="570"/>
      <c r="AL50" s="725"/>
      <c r="AM50" s="725"/>
      <c r="AN50" s="725"/>
      <c r="AO50" s="725"/>
      <c r="AP50" s="725"/>
      <c r="AQ50" s="725"/>
      <c r="AR50" s="725"/>
      <c r="AS50" s="725"/>
      <c r="AT50" s="563" t="s">
        <v>540</v>
      </c>
      <c r="AU50" s="563"/>
      <c r="AV50" s="564"/>
      <c r="AW50" s="464"/>
      <c r="AX50" s="687"/>
      <c r="AY50" s="536" t="s">
        <v>601</v>
      </c>
      <c r="AZ50" s="537"/>
      <c r="BA50" s="537"/>
      <c r="BB50" s="537"/>
      <c r="BC50" s="537"/>
      <c r="BD50" s="537"/>
      <c r="BE50" s="671"/>
      <c r="BF50" s="671"/>
      <c r="BG50" s="671"/>
      <c r="BH50" s="671"/>
      <c r="BI50" s="671"/>
      <c r="BJ50" s="671"/>
      <c r="BK50" s="671"/>
      <c r="BL50" s="673"/>
      <c r="BP50" s="217"/>
      <c r="BQ50" s="217"/>
      <c r="BR50" s="180"/>
      <c r="BS50" s="218"/>
      <c r="BT50" s="218"/>
      <c r="BU50" s="218"/>
      <c r="BV50" s="218"/>
      <c r="BW50" s="218"/>
      <c r="BX50" s="218"/>
      <c r="BY50" s="218"/>
    </row>
    <row r="51" spans="1:79" ht="15" customHeight="1">
      <c r="A51" s="416"/>
      <c r="B51" s="417"/>
      <c r="C51" s="485"/>
      <c r="D51" s="486"/>
      <c r="E51" s="486"/>
      <c r="F51" s="486"/>
      <c r="G51" s="486"/>
      <c r="H51" s="486"/>
      <c r="I51" s="486"/>
      <c r="J51" s="486"/>
      <c r="K51" s="486"/>
      <c r="L51" s="486"/>
      <c r="M51" s="486"/>
      <c r="N51" s="486"/>
      <c r="O51" s="487"/>
      <c r="P51" s="726"/>
      <c r="Q51" s="727"/>
      <c r="R51" s="727"/>
      <c r="S51" s="727"/>
      <c r="T51" s="727"/>
      <c r="U51" s="727"/>
      <c r="V51" s="727"/>
      <c r="W51" s="727"/>
      <c r="X51" s="571"/>
      <c r="Y51" s="571"/>
      <c r="Z51" s="571"/>
      <c r="AA51" s="726"/>
      <c r="AB51" s="727"/>
      <c r="AC51" s="727"/>
      <c r="AD51" s="727"/>
      <c r="AE51" s="727"/>
      <c r="AF51" s="727"/>
      <c r="AG51" s="727"/>
      <c r="AH51" s="727"/>
      <c r="AI51" s="571"/>
      <c r="AJ51" s="571"/>
      <c r="AK51" s="572"/>
      <c r="AL51" s="727"/>
      <c r="AM51" s="727"/>
      <c r="AN51" s="727"/>
      <c r="AO51" s="727"/>
      <c r="AP51" s="727"/>
      <c r="AQ51" s="727"/>
      <c r="AR51" s="727"/>
      <c r="AS51" s="727"/>
      <c r="AT51" s="565"/>
      <c r="AU51" s="565"/>
      <c r="AV51" s="566"/>
      <c r="AW51" s="464"/>
      <c r="AX51" s="687"/>
      <c r="AY51" s="543"/>
      <c r="AZ51" s="544"/>
      <c r="BA51" s="544"/>
      <c r="BB51" s="544"/>
      <c r="BC51" s="544"/>
      <c r="BD51" s="544"/>
      <c r="BE51" s="672"/>
      <c r="BF51" s="672"/>
      <c r="BG51" s="672"/>
      <c r="BH51" s="672"/>
      <c r="BI51" s="672"/>
      <c r="BJ51" s="672"/>
      <c r="BK51" s="672"/>
      <c r="BL51" s="674"/>
      <c r="BP51" s="217"/>
      <c r="BQ51" s="217"/>
      <c r="BR51" s="179"/>
      <c r="BS51" s="179"/>
      <c r="BT51" s="179"/>
      <c r="BU51" s="179"/>
      <c r="BV51" s="179"/>
      <c r="BW51" s="179"/>
      <c r="BX51" s="179"/>
      <c r="BY51" s="179"/>
    </row>
    <row r="52" spans="1:79" ht="15" customHeight="1">
      <c r="A52" s="318" t="s">
        <v>195</v>
      </c>
      <c r="B52" s="545"/>
      <c r="C52" s="524" t="s">
        <v>67</v>
      </c>
      <c r="D52" s="525"/>
      <c r="E52" s="525"/>
      <c r="F52" s="525"/>
      <c r="G52" s="525"/>
      <c r="H52" s="525"/>
      <c r="I52" s="525"/>
      <c r="J52" s="525"/>
      <c r="K52" s="525"/>
      <c r="L52" s="525"/>
      <c r="M52" s="525"/>
      <c r="N52" s="525"/>
      <c r="O52" s="525"/>
      <c r="P52" s="306" t="s">
        <v>68</v>
      </c>
      <c r="Q52" s="575"/>
      <c r="R52" s="575"/>
      <c r="S52" s="575"/>
      <c r="T52" s="575"/>
      <c r="U52" s="575"/>
      <c r="V52" s="575"/>
      <c r="W52" s="575"/>
      <c r="X52" s="575"/>
      <c r="Y52" s="575"/>
      <c r="Z52" s="575"/>
      <c r="AA52" s="575"/>
      <c r="AB52" s="575"/>
      <c r="AC52" s="575"/>
      <c r="AD52" s="575"/>
      <c r="AE52" s="575"/>
      <c r="AF52" s="575"/>
      <c r="AG52" s="575"/>
      <c r="AH52" s="575"/>
      <c r="AI52" s="575"/>
      <c r="AJ52" s="575"/>
      <c r="AK52" s="575"/>
      <c r="AL52" s="575"/>
      <c r="AM52" s="575"/>
      <c r="AN52" s="575"/>
      <c r="AO52" s="575"/>
      <c r="AP52" s="575"/>
      <c r="AQ52" s="575"/>
      <c r="AR52" s="576"/>
      <c r="AS52" s="306" t="s">
        <v>39</v>
      </c>
      <c r="AT52" s="307"/>
      <c r="AU52" s="307"/>
      <c r="AV52" s="428"/>
      <c r="AW52" s="464"/>
      <c r="AX52" s="687"/>
      <c r="AY52" s="642" t="s">
        <v>602</v>
      </c>
      <c r="AZ52" s="643"/>
      <c r="BA52" s="643"/>
      <c r="BB52" s="643"/>
      <c r="BC52" s="643"/>
      <c r="BD52" s="643"/>
      <c r="BE52" s="643"/>
      <c r="BF52" s="643"/>
      <c r="BG52" s="643"/>
      <c r="BH52" s="643"/>
      <c r="BI52" s="643"/>
      <c r="BJ52" s="643"/>
      <c r="BK52" s="643"/>
      <c r="BL52" s="655"/>
      <c r="BP52" s="217"/>
      <c r="BQ52" s="217"/>
      <c r="BR52" s="179"/>
      <c r="BS52" s="179"/>
      <c r="BT52" s="179"/>
      <c r="BU52" s="179"/>
      <c r="BV52" s="179"/>
      <c r="BW52" s="179"/>
      <c r="BX52" s="179"/>
      <c r="BY52" s="179"/>
    </row>
    <row r="53" spans="1:79" ht="15" customHeight="1">
      <c r="A53" s="414" t="s">
        <v>537</v>
      </c>
      <c r="B53" s="415"/>
      <c r="C53" s="526"/>
      <c r="D53" s="527"/>
      <c r="E53" s="527"/>
      <c r="F53" s="527"/>
      <c r="G53" s="527"/>
      <c r="H53" s="527"/>
      <c r="I53" s="527"/>
      <c r="J53" s="527"/>
      <c r="K53" s="527"/>
      <c r="L53" s="527"/>
      <c r="M53" s="527"/>
      <c r="N53" s="527"/>
      <c r="O53" s="527"/>
      <c r="P53" s="577"/>
      <c r="Q53" s="578"/>
      <c r="R53" s="578"/>
      <c r="S53" s="578"/>
      <c r="T53" s="578"/>
      <c r="U53" s="578"/>
      <c r="V53" s="578"/>
      <c r="W53" s="578"/>
      <c r="X53" s="578"/>
      <c r="Y53" s="578"/>
      <c r="Z53" s="578"/>
      <c r="AA53" s="578"/>
      <c r="AB53" s="578"/>
      <c r="AC53" s="578"/>
      <c r="AD53" s="578"/>
      <c r="AE53" s="578"/>
      <c r="AF53" s="578"/>
      <c r="AG53" s="578"/>
      <c r="AH53" s="578"/>
      <c r="AI53" s="578"/>
      <c r="AJ53" s="578"/>
      <c r="AK53" s="578"/>
      <c r="AL53" s="578"/>
      <c r="AM53" s="578"/>
      <c r="AN53" s="578"/>
      <c r="AO53" s="578"/>
      <c r="AP53" s="578"/>
      <c r="AQ53" s="578"/>
      <c r="AR53" s="579"/>
      <c r="AS53" s="308"/>
      <c r="AT53" s="309"/>
      <c r="AU53" s="309"/>
      <c r="AV53" s="426"/>
      <c r="AW53" s="464"/>
      <c r="AX53" s="687"/>
      <c r="AY53" s="644"/>
      <c r="AZ53" s="645"/>
      <c r="BA53" s="645"/>
      <c r="BB53" s="645"/>
      <c r="BC53" s="645"/>
      <c r="BD53" s="645"/>
      <c r="BE53" s="645"/>
      <c r="BF53" s="645"/>
      <c r="BG53" s="645"/>
      <c r="BH53" s="645"/>
      <c r="BI53" s="645"/>
      <c r="BJ53" s="645"/>
      <c r="BK53" s="645"/>
      <c r="BL53" s="656"/>
      <c r="BP53" s="217"/>
      <c r="BQ53" s="217"/>
      <c r="BR53" s="179"/>
      <c r="BS53" s="179"/>
      <c r="BT53" s="179"/>
      <c r="BU53" s="179"/>
      <c r="BV53" s="179"/>
      <c r="BW53" s="179"/>
      <c r="BX53" s="179"/>
      <c r="BY53" s="179"/>
    </row>
    <row r="54" spans="1:79" ht="15" customHeight="1">
      <c r="A54" s="414"/>
      <c r="B54" s="415"/>
      <c r="C54" s="708"/>
      <c r="D54" s="709"/>
      <c r="E54" s="709"/>
      <c r="F54" s="709"/>
      <c r="G54" s="709"/>
      <c r="H54" s="709"/>
      <c r="I54" s="709"/>
      <c r="J54" s="709"/>
      <c r="K54" s="709"/>
      <c r="L54" s="709"/>
      <c r="M54" s="709"/>
      <c r="N54" s="709"/>
      <c r="O54" s="710"/>
      <c r="P54" s="708"/>
      <c r="Q54" s="714"/>
      <c r="R54" s="714"/>
      <c r="S54" s="714"/>
      <c r="T54" s="714"/>
      <c r="U54" s="714"/>
      <c r="V54" s="714"/>
      <c r="W54" s="714"/>
      <c r="X54" s="714"/>
      <c r="Y54" s="714"/>
      <c r="Z54" s="714"/>
      <c r="AA54" s="714"/>
      <c r="AB54" s="714"/>
      <c r="AC54" s="714"/>
      <c r="AD54" s="714"/>
      <c r="AE54" s="714"/>
      <c r="AF54" s="714"/>
      <c r="AG54" s="714"/>
      <c r="AH54" s="714"/>
      <c r="AI54" s="714"/>
      <c r="AJ54" s="714"/>
      <c r="AK54" s="714"/>
      <c r="AL54" s="714"/>
      <c r="AM54" s="714"/>
      <c r="AN54" s="714"/>
      <c r="AO54" s="714"/>
      <c r="AP54" s="714"/>
      <c r="AQ54" s="714"/>
      <c r="AR54" s="715"/>
      <c r="AS54" s="728"/>
      <c r="AT54" s="729"/>
      <c r="AU54" s="313" t="s">
        <v>69</v>
      </c>
      <c r="AV54" s="314"/>
      <c r="AW54" s="464"/>
      <c r="AX54" s="687"/>
      <c r="AY54" s="681"/>
      <c r="AZ54" s="682"/>
      <c r="BA54" s="682"/>
      <c r="BB54" s="682"/>
      <c r="BC54" s="682"/>
      <c r="BD54" s="682"/>
      <c r="BE54" s="682"/>
      <c r="BF54" s="682"/>
      <c r="BG54" s="682"/>
      <c r="BH54" s="682"/>
      <c r="BI54" s="682"/>
      <c r="BJ54" s="682"/>
      <c r="BK54" s="682"/>
      <c r="BL54" s="683"/>
      <c r="BP54" s="217"/>
      <c r="BQ54" s="217"/>
      <c r="BR54" s="180"/>
      <c r="BS54" s="219"/>
      <c r="BT54" s="219"/>
      <c r="BU54" s="219"/>
      <c r="BV54" s="219"/>
      <c r="BW54" s="219"/>
      <c r="BX54" s="219"/>
      <c r="BY54" s="219"/>
    </row>
    <row r="55" spans="1:79" ht="15" customHeight="1">
      <c r="A55" s="414"/>
      <c r="B55" s="415"/>
      <c r="C55" s="711"/>
      <c r="D55" s="712"/>
      <c r="E55" s="712"/>
      <c r="F55" s="712"/>
      <c r="G55" s="712"/>
      <c r="H55" s="712"/>
      <c r="I55" s="712"/>
      <c r="J55" s="712"/>
      <c r="K55" s="712"/>
      <c r="L55" s="712"/>
      <c r="M55" s="712"/>
      <c r="N55" s="712"/>
      <c r="O55" s="713"/>
      <c r="P55" s="716"/>
      <c r="Q55" s="717"/>
      <c r="R55" s="717"/>
      <c r="S55" s="717"/>
      <c r="T55" s="717"/>
      <c r="U55" s="717"/>
      <c r="V55" s="717"/>
      <c r="W55" s="717"/>
      <c r="X55" s="717"/>
      <c r="Y55" s="717"/>
      <c r="Z55" s="717"/>
      <c r="AA55" s="717"/>
      <c r="AB55" s="717"/>
      <c r="AC55" s="717"/>
      <c r="AD55" s="717"/>
      <c r="AE55" s="717"/>
      <c r="AF55" s="717"/>
      <c r="AG55" s="717"/>
      <c r="AH55" s="717"/>
      <c r="AI55" s="717"/>
      <c r="AJ55" s="717"/>
      <c r="AK55" s="717"/>
      <c r="AL55" s="717"/>
      <c r="AM55" s="717"/>
      <c r="AN55" s="717"/>
      <c r="AO55" s="717"/>
      <c r="AP55" s="717"/>
      <c r="AQ55" s="717"/>
      <c r="AR55" s="718"/>
      <c r="AS55" s="821"/>
      <c r="AT55" s="822"/>
      <c r="AU55" s="309"/>
      <c r="AV55" s="426"/>
      <c r="AW55" s="464"/>
      <c r="AX55" s="687"/>
      <c r="AY55" s="684"/>
      <c r="AZ55" s="685"/>
      <c r="BA55" s="685"/>
      <c r="BB55" s="685"/>
      <c r="BC55" s="685"/>
      <c r="BD55" s="685"/>
      <c r="BE55" s="685"/>
      <c r="BF55" s="685"/>
      <c r="BG55" s="685"/>
      <c r="BH55" s="685"/>
      <c r="BI55" s="685"/>
      <c r="BJ55" s="685"/>
      <c r="BK55" s="685"/>
      <c r="BL55" s="686"/>
      <c r="BP55" s="220"/>
      <c r="BQ55" s="220"/>
      <c r="BR55" s="217"/>
      <c r="BS55" s="217"/>
      <c r="BT55" s="179"/>
      <c r="BU55" s="179"/>
      <c r="BV55" s="179"/>
      <c r="BW55" s="179"/>
      <c r="BX55" s="221"/>
      <c r="BY55" s="221"/>
    </row>
    <row r="56" spans="1:79" ht="15" customHeight="1">
      <c r="A56" s="414"/>
      <c r="B56" s="415"/>
      <c r="C56" s="708"/>
      <c r="D56" s="709"/>
      <c r="E56" s="709"/>
      <c r="F56" s="709"/>
      <c r="G56" s="709"/>
      <c r="H56" s="709"/>
      <c r="I56" s="709"/>
      <c r="J56" s="709"/>
      <c r="K56" s="709"/>
      <c r="L56" s="709"/>
      <c r="M56" s="709"/>
      <c r="N56" s="709"/>
      <c r="O56" s="710"/>
      <c r="P56" s="708"/>
      <c r="Q56" s="714"/>
      <c r="R56" s="714"/>
      <c r="S56" s="714"/>
      <c r="T56" s="714"/>
      <c r="U56" s="714"/>
      <c r="V56" s="714"/>
      <c r="W56" s="714"/>
      <c r="X56" s="714"/>
      <c r="Y56" s="714"/>
      <c r="Z56" s="714"/>
      <c r="AA56" s="714"/>
      <c r="AB56" s="714"/>
      <c r="AC56" s="714"/>
      <c r="AD56" s="714"/>
      <c r="AE56" s="714"/>
      <c r="AF56" s="714"/>
      <c r="AG56" s="714"/>
      <c r="AH56" s="714"/>
      <c r="AI56" s="714"/>
      <c r="AJ56" s="714"/>
      <c r="AK56" s="714"/>
      <c r="AL56" s="714"/>
      <c r="AM56" s="714"/>
      <c r="AN56" s="714"/>
      <c r="AO56" s="714"/>
      <c r="AP56" s="714"/>
      <c r="AQ56" s="714"/>
      <c r="AR56" s="715"/>
      <c r="AS56" s="728"/>
      <c r="AT56" s="729"/>
      <c r="AU56" s="313" t="s">
        <v>69</v>
      </c>
      <c r="AV56" s="314"/>
      <c r="AW56" s="464"/>
      <c r="AX56" s="687"/>
      <c r="AY56" s="652" t="s">
        <v>589</v>
      </c>
      <c r="AZ56" s="653"/>
      <c r="BA56" s="653"/>
      <c r="BB56" s="653"/>
      <c r="BC56" s="653"/>
      <c r="BD56" s="653"/>
      <c r="BE56" s="653"/>
      <c r="BF56" s="653"/>
      <c r="BG56" s="653"/>
      <c r="BH56" s="653"/>
      <c r="BI56" s="653"/>
      <c r="BJ56" s="653"/>
      <c r="BK56" s="653"/>
      <c r="BL56" s="654"/>
    </row>
    <row r="57" spans="1:79" ht="15" customHeight="1">
      <c r="A57" s="414"/>
      <c r="B57" s="415"/>
      <c r="C57" s="711"/>
      <c r="D57" s="712"/>
      <c r="E57" s="712"/>
      <c r="F57" s="712"/>
      <c r="G57" s="712"/>
      <c r="H57" s="712"/>
      <c r="I57" s="712"/>
      <c r="J57" s="712"/>
      <c r="K57" s="712"/>
      <c r="L57" s="712"/>
      <c r="M57" s="712"/>
      <c r="N57" s="712"/>
      <c r="O57" s="713"/>
      <c r="P57" s="716"/>
      <c r="Q57" s="717"/>
      <c r="R57" s="717"/>
      <c r="S57" s="717"/>
      <c r="T57" s="717"/>
      <c r="U57" s="717"/>
      <c r="V57" s="717"/>
      <c r="W57" s="717"/>
      <c r="X57" s="717"/>
      <c r="Y57" s="717"/>
      <c r="Z57" s="717"/>
      <c r="AA57" s="717"/>
      <c r="AB57" s="717"/>
      <c r="AC57" s="717"/>
      <c r="AD57" s="717"/>
      <c r="AE57" s="717"/>
      <c r="AF57" s="717"/>
      <c r="AG57" s="717"/>
      <c r="AH57" s="717"/>
      <c r="AI57" s="717"/>
      <c r="AJ57" s="717"/>
      <c r="AK57" s="717"/>
      <c r="AL57" s="717"/>
      <c r="AM57" s="717"/>
      <c r="AN57" s="717"/>
      <c r="AO57" s="717"/>
      <c r="AP57" s="717"/>
      <c r="AQ57" s="717"/>
      <c r="AR57" s="718"/>
      <c r="AS57" s="821"/>
      <c r="AT57" s="822"/>
      <c r="AU57" s="309"/>
      <c r="AV57" s="426"/>
      <c r="AW57" s="464"/>
      <c r="AX57" s="687"/>
      <c r="AY57" s="649"/>
      <c r="AZ57" s="650"/>
      <c r="BA57" s="650"/>
      <c r="BB57" s="650"/>
      <c r="BC57" s="650"/>
      <c r="BD57" s="650"/>
      <c r="BE57" s="650"/>
      <c r="BF57" s="650"/>
      <c r="BG57" s="650"/>
      <c r="BH57" s="650"/>
      <c r="BI57" s="650"/>
      <c r="BJ57" s="650"/>
      <c r="BK57" s="650"/>
      <c r="BL57" s="651"/>
    </row>
    <row r="58" spans="1:79" ht="15" customHeight="1">
      <c r="A58" s="414"/>
      <c r="B58" s="415"/>
      <c r="C58" s="708"/>
      <c r="D58" s="709"/>
      <c r="E58" s="709"/>
      <c r="F58" s="709"/>
      <c r="G58" s="709"/>
      <c r="H58" s="709"/>
      <c r="I58" s="709"/>
      <c r="J58" s="709"/>
      <c r="K58" s="709"/>
      <c r="L58" s="709"/>
      <c r="M58" s="709"/>
      <c r="N58" s="709"/>
      <c r="O58" s="710"/>
      <c r="P58" s="708"/>
      <c r="Q58" s="714"/>
      <c r="R58" s="714"/>
      <c r="S58" s="714"/>
      <c r="T58" s="714"/>
      <c r="U58" s="714"/>
      <c r="V58" s="714"/>
      <c r="W58" s="714"/>
      <c r="X58" s="714"/>
      <c r="Y58" s="714"/>
      <c r="Z58" s="714"/>
      <c r="AA58" s="714"/>
      <c r="AB58" s="714"/>
      <c r="AC58" s="714"/>
      <c r="AD58" s="714"/>
      <c r="AE58" s="714"/>
      <c r="AF58" s="714"/>
      <c r="AG58" s="714"/>
      <c r="AH58" s="714"/>
      <c r="AI58" s="714"/>
      <c r="AJ58" s="714"/>
      <c r="AK58" s="714"/>
      <c r="AL58" s="714"/>
      <c r="AM58" s="714"/>
      <c r="AN58" s="714"/>
      <c r="AO58" s="714"/>
      <c r="AP58" s="714"/>
      <c r="AQ58" s="714"/>
      <c r="AR58" s="715"/>
      <c r="AS58" s="728"/>
      <c r="AT58" s="729"/>
      <c r="AU58" s="313" t="s">
        <v>69</v>
      </c>
      <c r="AV58" s="314"/>
      <c r="AW58" s="464"/>
      <c r="AX58" s="687"/>
      <c r="AY58" s="536" t="s">
        <v>587</v>
      </c>
      <c r="AZ58" s="537"/>
      <c r="BA58" s="537"/>
      <c r="BB58" s="537"/>
      <c r="BC58" s="537"/>
      <c r="BD58" s="537"/>
      <c r="BE58" s="537"/>
      <c r="BF58" s="538"/>
      <c r="BG58" s="454">
        <f>SUM(BG60:BJ65)</f>
        <v>0</v>
      </c>
      <c r="BH58" s="455"/>
      <c r="BI58" s="455"/>
      <c r="BJ58" s="455"/>
      <c r="BK58" s="313" t="s">
        <v>21</v>
      </c>
      <c r="BL58" s="314"/>
    </row>
    <row r="59" spans="1:79" ht="15" customHeight="1">
      <c r="A59" s="416"/>
      <c r="B59" s="417"/>
      <c r="C59" s="711"/>
      <c r="D59" s="712"/>
      <c r="E59" s="712"/>
      <c r="F59" s="712"/>
      <c r="G59" s="712"/>
      <c r="H59" s="712"/>
      <c r="I59" s="712"/>
      <c r="J59" s="712"/>
      <c r="K59" s="712"/>
      <c r="L59" s="712"/>
      <c r="M59" s="712"/>
      <c r="N59" s="712"/>
      <c r="O59" s="713"/>
      <c r="P59" s="716"/>
      <c r="Q59" s="717"/>
      <c r="R59" s="717"/>
      <c r="S59" s="717"/>
      <c r="T59" s="717"/>
      <c r="U59" s="717"/>
      <c r="V59" s="717"/>
      <c r="W59" s="717"/>
      <c r="X59" s="717"/>
      <c r="Y59" s="717"/>
      <c r="Z59" s="717"/>
      <c r="AA59" s="717"/>
      <c r="AB59" s="717"/>
      <c r="AC59" s="717"/>
      <c r="AD59" s="717"/>
      <c r="AE59" s="717"/>
      <c r="AF59" s="717"/>
      <c r="AG59" s="717"/>
      <c r="AH59" s="717"/>
      <c r="AI59" s="717"/>
      <c r="AJ59" s="717"/>
      <c r="AK59" s="717"/>
      <c r="AL59" s="717"/>
      <c r="AM59" s="717"/>
      <c r="AN59" s="717"/>
      <c r="AO59" s="717"/>
      <c r="AP59" s="717"/>
      <c r="AQ59" s="717"/>
      <c r="AR59" s="718"/>
      <c r="AS59" s="730"/>
      <c r="AT59" s="731"/>
      <c r="AU59" s="316"/>
      <c r="AV59" s="317"/>
      <c r="AW59" s="464"/>
      <c r="AX59" s="687"/>
      <c r="AY59" s="539"/>
      <c r="AZ59" s="479"/>
      <c r="BA59" s="479"/>
      <c r="BB59" s="479"/>
      <c r="BC59" s="479"/>
      <c r="BD59" s="479"/>
      <c r="BE59" s="479"/>
      <c r="BF59" s="540"/>
      <c r="BG59" s="541"/>
      <c r="BH59" s="542"/>
      <c r="BI59" s="542"/>
      <c r="BJ59" s="542"/>
      <c r="BK59" s="400"/>
      <c r="BL59" s="478"/>
    </row>
    <row r="60" spans="1:79" ht="15" customHeight="1">
      <c r="A60" s="318" t="s">
        <v>196</v>
      </c>
      <c r="B60" s="319"/>
      <c r="C60" s="306"/>
      <c r="D60" s="307" t="s">
        <v>199</v>
      </c>
      <c r="E60" s="307"/>
      <c r="F60" s="307"/>
      <c r="G60" s="307"/>
      <c r="H60" s="307"/>
      <c r="I60" s="307"/>
      <c r="J60" s="433"/>
      <c r="K60" s="433"/>
      <c r="L60" s="433"/>
      <c r="M60" s="433"/>
      <c r="N60" s="433"/>
      <c r="O60" s="26"/>
      <c r="P60" s="25"/>
      <c r="Q60" s="307" t="s">
        <v>200</v>
      </c>
      <c r="R60" s="433"/>
      <c r="S60" s="433"/>
      <c r="T60" s="433"/>
      <c r="U60" s="433"/>
      <c r="V60" s="433"/>
      <c r="W60" s="433"/>
      <c r="X60" s="26"/>
      <c r="Y60" s="306" t="s">
        <v>201</v>
      </c>
      <c r="Z60" s="433"/>
      <c r="AA60" s="433"/>
      <c r="AB60" s="433"/>
      <c r="AC60" s="433"/>
      <c r="AD60" s="433"/>
      <c r="AE60" s="433"/>
      <c r="AF60" s="433"/>
      <c r="AG60" s="433"/>
      <c r="AH60" s="433"/>
      <c r="AI60" s="433"/>
      <c r="AJ60" s="433"/>
      <c r="AK60" s="433"/>
      <c r="AL60" s="433"/>
      <c r="AM60" s="433"/>
      <c r="AN60" s="433"/>
      <c r="AO60" s="433"/>
      <c r="AP60" s="433"/>
      <c r="AQ60" s="433"/>
      <c r="AR60" s="433"/>
      <c r="AS60" s="433"/>
      <c r="AT60" s="433"/>
      <c r="AU60" s="433"/>
      <c r="AV60" s="594"/>
      <c r="AW60" s="464"/>
      <c r="AX60" s="687"/>
      <c r="AY60" s="207"/>
      <c r="AZ60" s="536" t="s">
        <v>596</v>
      </c>
      <c r="BA60" s="537"/>
      <c r="BB60" s="537"/>
      <c r="BC60" s="537"/>
      <c r="BD60" s="537"/>
      <c r="BE60" s="537"/>
      <c r="BF60" s="538"/>
      <c r="BG60" s="836"/>
      <c r="BH60" s="837"/>
      <c r="BI60" s="837"/>
      <c r="BJ60" s="837"/>
      <c r="BK60" s="313" t="s">
        <v>21</v>
      </c>
      <c r="BL60" s="314"/>
    </row>
    <row r="61" spans="1:79" ht="15" customHeight="1">
      <c r="A61" s="405" t="s">
        <v>49</v>
      </c>
      <c r="B61" s="560"/>
      <c r="C61" s="497"/>
      <c r="D61" s="400"/>
      <c r="E61" s="400"/>
      <c r="F61" s="400"/>
      <c r="G61" s="400"/>
      <c r="H61" s="400"/>
      <c r="I61" s="400"/>
      <c r="J61" s="590"/>
      <c r="K61" s="590"/>
      <c r="L61" s="590"/>
      <c r="M61" s="590"/>
      <c r="N61" s="590"/>
      <c r="O61" s="31"/>
      <c r="P61" s="39"/>
      <c r="Q61" s="299"/>
      <c r="R61" s="299"/>
      <c r="S61" s="299"/>
      <c r="T61" s="299"/>
      <c r="U61" s="299"/>
      <c r="V61" s="299"/>
      <c r="W61" s="299"/>
      <c r="X61" s="40"/>
      <c r="Y61" s="298"/>
      <c r="Z61" s="299"/>
      <c r="AA61" s="299"/>
      <c r="AB61" s="299"/>
      <c r="AC61" s="299"/>
      <c r="AD61" s="299"/>
      <c r="AE61" s="299"/>
      <c r="AF61" s="299"/>
      <c r="AG61" s="299"/>
      <c r="AH61" s="299"/>
      <c r="AI61" s="299"/>
      <c r="AJ61" s="299"/>
      <c r="AK61" s="299"/>
      <c r="AL61" s="299"/>
      <c r="AM61" s="299"/>
      <c r="AN61" s="299"/>
      <c r="AO61" s="299"/>
      <c r="AP61" s="299"/>
      <c r="AQ61" s="299"/>
      <c r="AR61" s="299"/>
      <c r="AS61" s="299"/>
      <c r="AT61" s="299"/>
      <c r="AU61" s="299"/>
      <c r="AV61" s="595"/>
      <c r="AW61" s="464"/>
      <c r="AX61" s="687"/>
      <c r="AY61" s="207"/>
      <c r="AZ61" s="539"/>
      <c r="BA61" s="479"/>
      <c r="BB61" s="479"/>
      <c r="BC61" s="479"/>
      <c r="BD61" s="479"/>
      <c r="BE61" s="479"/>
      <c r="BF61" s="540"/>
      <c r="BG61" s="832"/>
      <c r="BH61" s="833"/>
      <c r="BI61" s="833"/>
      <c r="BJ61" s="833"/>
      <c r="BK61" s="400"/>
      <c r="BL61" s="478"/>
    </row>
    <row r="62" spans="1:79" ht="15" customHeight="1">
      <c r="A62" s="414"/>
      <c r="B62" s="560"/>
      <c r="C62" s="708"/>
      <c r="D62" s="714"/>
      <c r="E62" s="714"/>
      <c r="F62" s="714"/>
      <c r="G62" s="714"/>
      <c r="H62" s="714"/>
      <c r="I62" s="714"/>
      <c r="J62" s="714"/>
      <c r="K62" s="714"/>
      <c r="L62" s="714"/>
      <c r="M62" s="714"/>
      <c r="N62" s="714"/>
      <c r="O62" s="715"/>
      <c r="P62" s="826"/>
      <c r="Q62" s="827"/>
      <c r="R62" s="827"/>
      <c r="S62" s="827"/>
      <c r="T62" s="827"/>
      <c r="U62" s="827"/>
      <c r="V62" s="827"/>
      <c r="W62" s="827"/>
      <c r="X62" s="828"/>
      <c r="Y62" s="708"/>
      <c r="Z62" s="714"/>
      <c r="AA62" s="714"/>
      <c r="AB62" s="714"/>
      <c r="AC62" s="714"/>
      <c r="AD62" s="714"/>
      <c r="AE62" s="714"/>
      <c r="AF62" s="714"/>
      <c r="AG62" s="714"/>
      <c r="AH62" s="714"/>
      <c r="AI62" s="714"/>
      <c r="AJ62" s="714"/>
      <c r="AK62" s="714"/>
      <c r="AL62" s="714"/>
      <c r="AM62" s="714"/>
      <c r="AN62" s="714"/>
      <c r="AO62" s="714"/>
      <c r="AP62" s="714"/>
      <c r="AQ62" s="714"/>
      <c r="AR62" s="714"/>
      <c r="AS62" s="714"/>
      <c r="AT62" s="714"/>
      <c r="AU62" s="714"/>
      <c r="AV62" s="812"/>
      <c r="AW62" s="464"/>
      <c r="AX62" s="687"/>
      <c r="AY62" s="207"/>
      <c r="AZ62" s="539" t="s">
        <v>597</v>
      </c>
      <c r="BA62" s="479"/>
      <c r="BB62" s="479"/>
      <c r="BC62" s="479"/>
      <c r="BD62" s="479"/>
      <c r="BE62" s="479"/>
      <c r="BF62" s="540"/>
      <c r="BG62" s="832"/>
      <c r="BH62" s="833"/>
      <c r="BI62" s="833"/>
      <c r="BJ62" s="833"/>
      <c r="BK62" s="400" t="s">
        <v>21</v>
      </c>
      <c r="BL62" s="478"/>
    </row>
    <row r="63" spans="1:79" ht="15" customHeight="1">
      <c r="A63" s="414"/>
      <c r="B63" s="560"/>
      <c r="C63" s="716"/>
      <c r="D63" s="717"/>
      <c r="E63" s="717"/>
      <c r="F63" s="717"/>
      <c r="G63" s="717"/>
      <c r="H63" s="717"/>
      <c r="I63" s="717"/>
      <c r="J63" s="717"/>
      <c r="K63" s="717"/>
      <c r="L63" s="717"/>
      <c r="M63" s="717"/>
      <c r="N63" s="717"/>
      <c r="O63" s="718"/>
      <c r="P63" s="829"/>
      <c r="Q63" s="830"/>
      <c r="R63" s="830"/>
      <c r="S63" s="830"/>
      <c r="T63" s="830"/>
      <c r="U63" s="830"/>
      <c r="V63" s="830"/>
      <c r="W63" s="830"/>
      <c r="X63" s="831"/>
      <c r="Y63" s="716"/>
      <c r="Z63" s="717"/>
      <c r="AA63" s="717"/>
      <c r="AB63" s="717"/>
      <c r="AC63" s="717"/>
      <c r="AD63" s="717"/>
      <c r="AE63" s="717"/>
      <c r="AF63" s="717"/>
      <c r="AG63" s="717"/>
      <c r="AH63" s="717"/>
      <c r="AI63" s="717"/>
      <c r="AJ63" s="717"/>
      <c r="AK63" s="717"/>
      <c r="AL63" s="717"/>
      <c r="AM63" s="717"/>
      <c r="AN63" s="717"/>
      <c r="AO63" s="717"/>
      <c r="AP63" s="717"/>
      <c r="AQ63" s="717"/>
      <c r="AR63" s="717"/>
      <c r="AS63" s="717"/>
      <c r="AT63" s="717"/>
      <c r="AU63" s="717"/>
      <c r="AV63" s="813"/>
      <c r="AW63" s="464"/>
      <c r="AX63" s="687"/>
      <c r="AY63" s="207"/>
      <c r="AZ63" s="539"/>
      <c r="BA63" s="479"/>
      <c r="BB63" s="479"/>
      <c r="BC63" s="479"/>
      <c r="BD63" s="479"/>
      <c r="BE63" s="479"/>
      <c r="BF63" s="540"/>
      <c r="BG63" s="832"/>
      <c r="BH63" s="833"/>
      <c r="BI63" s="833"/>
      <c r="BJ63" s="833"/>
      <c r="BK63" s="400"/>
      <c r="BL63" s="478"/>
      <c r="CA63" s="183">
        <v>0</v>
      </c>
    </row>
    <row r="64" spans="1:79" ht="15" customHeight="1">
      <c r="A64" s="414"/>
      <c r="B64" s="560"/>
      <c r="C64" s="708"/>
      <c r="D64" s="714"/>
      <c r="E64" s="714"/>
      <c r="F64" s="714"/>
      <c r="G64" s="714"/>
      <c r="H64" s="714"/>
      <c r="I64" s="714"/>
      <c r="J64" s="714"/>
      <c r="K64" s="714"/>
      <c r="L64" s="714"/>
      <c r="M64" s="714"/>
      <c r="N64" s="714"/>
      <c r="O64" s="715"/>
      <c r="P64" s="826"/>
      <c r="Q64" s="827"/>
      <c r="R64" s="827"/>
      <c r="S64" s="827"/>
      <c r="T64" s="827"/>
      <c r="U64" s="827"/>
      <c r="V64" s="827"/>
      <c r="W64" s="827"/>
      <c r="X64" s="828"/>
      <c r="Y64" s="708"/>
      <c r="Z64" s="714"/>
      <c r="AA64" s="714"/>
      <c r="AB64" s="714"/>
      <c r="AC64" s="714"/>
      <c r="AD64" s="714"/>
      <c r="AE64" s="714"/>
      <c r="AF64" s="714"/>
      <c r="AG64" s="714"/>
      <c r="AH64" s="714"/>
      <c r="AI64" s="714"/>
      <c r="AJ64" s="714"/>
      <c r="AK64" s="714"/>
      <c r="AL64" s="714"/>
      <c r="AM64" s="714"/>
      <c r="AN64" s="714"/>
      <c r="AO64" s="714"/>
      <c r="AP64" s="714"/>
      <c r="AQ64" s="714"/>
      <c r="AR64" s="714"/>
      <c r="AS64" s="714"/>
      <c r="AT64" s="714"/>
      <c r="AU64" s="714"/>
      <c r="AV64" s="812"/>
      <c r="AW64" s="278"/>
      <c r="AX64" s="279"/>
      <c r="AY64" s="207"/>
      <c r="AZ64" s="539" t="s">
        <v>598</v>
      </c>
      <c r="BA64" s="479"/>
      <c r="BB64" s="479"/>
      <c r="BC64" s="479"/>
      <c r="BD64" s="479"/>
      <c r="BE64" s="479"/>
      <c r="BF64" s="540"/>
      <c r="BG64" s="832"/>
      <c r="BH64" s="833"/>
      <c r="BI64" s="833"/>
      <c r="BJ64" s="833"/>
      <c r="BK64" s="400" t="s">
        <v>21</v>
      </c>
      <c r="BL64" s="478"/>
    </row>
    <row r="65" spans="1:68" ht="15" customHeight="1">
      <c r="A65" s="414"/>
      <c r="B65" s="560"/>
      <c r="C65" s="716"/>
      <c r="D65" s="717"/>
      <c r="E65" s="717"/>
      <c r="F65" s="717"/>
      <c r="G65" s="717"/>
      <c r="H65" s="717"/>
      <c r="I65" s="717"/>
      <c r="J65" s="717"/>
      <c r="K65" s="717"/>
      <c r="L65" s="717"/>
      <c r="M65" s="717"/>
      <c r="N65" s="717"/>
      <c r="O65" s="718"/>
      <c r="P65" s="829"/>
      <c r="Q65" s="830"/>
      <c r="R65" s="830"/>
      <c r="S65" s="830"/>
      <c r="T65" s="830"/>
      <c r="U65" s="830"/>
      <c r="V65" s="830"/>
      <c r="W65" s="830"/>
      <c r="X65" s="831"/>
      <c r="Y65" s="716"/>
      <c r="Z65" s="717"/>
      <c r="AA65" s="717"/>
      <c r="AB65" s="717"/>
      <c r="AC65" s="717"/>
      <c r="AD65" s="717"/>
      <c r="AE65" s="717"/>
      <c r="AF65" s="717"/>
      <c r="AG65" s="717"/>
      <c r="AH65" s="717"/>
      <c r="AI65" s="717"/>
      <c r="AJ65" s="717"/>
      <c r="AK65" s="717"/>
      <c r="AL65" s="717"/>
      <c r="AM65" s="717"/>
      <c r="AN65" s="717"/>
      <c r="AO65" s="717"/>
      <c r="AP65" s="717"/>
      <c r="AQ65" s="717"/>
      <c r="AR65" s="717"/>
      <c r="AS65" s="717"/>
      <c r="AT65" s="717"/>
      <c r="AU65" s="717"/>
      <c r="AV65" s="813"/>
      <c r="AW65" s="280"/>
      <c r="AX65" s="283"/>
      <c r="AY65" s="211"/>
      <c r="AZ65" s="675"/>
      <c r="BA65" s="676"/>
      <c r="BB65" s="676"/>
      <c r="BC65" s="676"/>
      <c r="BD65" s="676"/>
      <c r="BE65" s="676"/>
      <c r="BF65" s="677"/>
      <c r="BG65" s="834"/>
      <c r="BH65" s="835"/>
      <c r="BI65" s="835"/>
      <c r="BJ65" s="835"/>
      <c r="BK65" s="316"/>
      <c r="BL65" s="317"/>
    </row>
    <row r="66" spans="1:68" ht="15" customHeight="1">
      <c r="A66" s="414"/>
      <c r="B66" s="560"/>
      <c r="C66" s="708"/>
      <c r="D66" s="714"/>
      <c r="E66" s="714"/>
      <c r="F66" s="714"/>
      <c r="G66" s="714"/>
      <c r="H66" s="714"/>
      <c r="I66" s="714"/>
      <c r="J66" s="714"/>
      <c r="K66" s="714"/>
      <c r="L66" s="714"/>
      <c r="M66" s="714"/>
      <c r="N66" s="714"/>
      <c r="O66" s="715"/>
      <c r="P66" s="826"/>
      <c r="Q66" s="827"/>
      <c r="R66" s="827"/>
      <c r="S66" s="827"/>
      <c r="T66" s="827"/>
      <c r="U66" s="827"/>
      <c r="V66" s="827"/>
      <c r="W66" s="827"/>
      <c r="X66" s="828"/>
      <c r="Y66" s="708"/>
      <c r="Z66" s="714"/>
      <c r="AA66" s="714"/>
      <c r="AB66" s="714"/>
      <c r="AC66" s="714"/>
      <c r="AD66" s="714"/>
      <c r="AE66" s="714"/>
      <c r="AF66" s="714"/>
      <c r="AG66" s="714"/>
      <c r="AH66" s="714"/>
      <c r="AI66" s="714"/>
      <c r="AJ66" s="714"/>
      <c r="AK66" s="714"/>
      <c r="AL66" s="714"/>
      <c r="AM66" s="714"/>
      <c r="AN66" s="714"/>
      <c r="AO66" s="714"/>
      <c r="AP66" s="714"/>
      <c r="AQ66" s="714"/>
      <c r="AR66" s="714"/>
      <c r="AS66" s="714"/>
      <c r="AT66" s="714"/>
      <c r="AU66" s="714"/>
      <c r="AV66" s="812"/>
      <c r="AW66" s="318" t="s">
        <v>549</v>
      </c>
      <c r="AX66" s="545"/>
      <c r="AY66" s="272"/>
      <c r="AZ66" s="276"/>
      <c r="BA66" s="37"/>
      <c r="BB66" s="37"/>
      <c r="BC66" s="37"/>
      <c r="BD66" s="37"/>
      <c r="BE66" s="37"/>
      <c r="BF66" s="37"/>
      <c r="BG66" s="37"/>
      <c r="BH66" s="37"/>
      <c r="BI66" s="37"/>
      <c r="BJ66" s="37"/>
      <c r="BK66" s="276"/>
      <c r="BL66" s="274"/>
    </row>
    <row r="67" spans="1:68" ht="15" customHeight="1">
      <c r="A67" s="416"/>
      <c r="B67" s="561"/>
      <c r="C67" s="758"/>
      <c r="D67" s="759"/>
      <c r="E67" s="759"/>
      <c r="F67" s="759"/>
      <c r="G67" s="759"/>
      <c r="H67" s="759"/>
      <c r="I67" s="759"/>
      <c r="J67" s="759"/>
      <c r="K67" s="759"/>
      <c r="L67" s="759"/>
      <c r="M67" s="759"/>
      <c r="N67" s="759"/>
      <c r="O67" s="847"/>
      <c r="P67" s="829"/>
      <c r="Q67" s="830"/>
      <c r="R67" s="830"/>
      <c r="S67" s="830"/>
      <c r="T67" s="830"/>
      <c r="U67" s="830"/>
      <c r="V67" s="830"/>
      <c r="W67" s="830"/>
      <c r="X67" s="831"/>
      <c r="Y67" s="716"/>
      <c r="Z67" s="717"/>
      <c r="AA67" s="717"/>
      <c r="AB67" s="717"/>
      <c r="AC67" s="717"/>
      <c r="AD67" s="717"/>
      <c r="AE67" s="717"/>
      <c r="AF67" s="717"/>
      <c r="AG67" s="717"/>
      <c r="AH67" s="717"/>
      <c r="AI67" s="717"/>
      <c r="AJ67" s="717"/>
      <c r="AK67" s="717"/>
      <c r="AL67" s="717"/>
      <c r="AM67" s="717"/>
      <c r="AN67" s="717"/>
      <c r="AO67" s="717"/>
      <c r="AP67" s="717"/>
      <c r="AQ67" s="717"/>
      <c r="AR67" s="717"/>
      <c r="AS67" s="717"/>
      <c r="AT67" s="717"/>
      <c r="AU67" s="717"/>
      <c r="AV67" s="813"/>
      <c r="AW67" s="36"/>
      <c r="AX67" s="277"/>
      <c r="AY67" s="269"/>
      <c r="AZ67" s="613" t="s">
        <v>297</v>
      </c>
      <c r="BA67" s="613"/>
      <c r="BB67" s="613"/>
      <c r="BC67" s="613"/>
      <c r="BD67" s="613"/>
      <c r="BE67" s="613"/>
      <c r="BF67" s="613"/>
      <c r="BG67" s="613"/>
      <c r="BH67" s="613"/>
      <c r="BI67" s="613"/>
      <c r="BJ67" s="613"/>
      <c r="BK67" s="613"/>
      <c r="BL67" s="273"/>
      <c r="BO67" s="183" t="s">
        <v>324</v>
      </c>
      <c r="BP67" s="13" t="b">
        <v>0</v>
      </c>
    </row>
    <row r="68" spans="1:68" ht="15" customHeight="1">
      <c r="A68" s="318" t="s">
        <v>197</v>
      </c>
      <c r="B68" s="319"/>
      <c r="C68" s="546"/>
      <c r="D68" s="547"/>
      <c r="E68" s="547"/>
      <c r="F68" s="547"/>
      <c r="G68" s="547"/>
      <c r="H68" s="548"/>
      <c r="I68" s="25"/>
      <c r="J68" s="591" t="s">
        <v>45</v>
      </c>
      <c r="K68" s="591"/>
      <c r="L68" s="591"/>
      <c r="M68" s="591"/>
      <c r="N68" s="26"/>
      <c r="O68" s="25"/>
      <c r="P68" s="591" t="s">
        <v>46</v>
      </c>
      <c r="Q68" s="591"/>
      <c r="R68" s="591"/>
      <c r="S68" s="591"/>
      <c r="T68" s="427"/>
      <c r="U68" s="25"/>
      <c r="V68" s="591" t="s">
        <v>47</v>
      </c>
      <c r="W68" s="591"/>
      <c r="X68" s="591"/>
      <c r="Y68" s="591"/>
      <c r="Z68" s="307"/>
      <c r="AA68" s="25"/>
      <c r="AB68" s="591" t="s">
        <v>48</v>
      </c>
      <c r="AC68" s="592"/>
      <c r="AD68" s="592"/>
      <c r="AE68" s="592"/>
      <c r="AF68" s="274"/>
      <c r="AG68" s="318" t="s">
        <v>198</v>
      </c>
      <c r="AH68" s="319"/>
      <c r="AI68" s="25"/>
      <c r="AJ68" s="591" t="s">
        <v>70</v>
      </c>
      <c r="AK68" s="592"/>
      <c r="AL68" s="592"/>
      <c r="AM68" s="592"/>
      <c r="AN68" s="592"/>
      <c r="AO68" s="26"/>
      <c r="AP68" s="838"/>
      <c r="AQ68" s="839"/>
      <c r="AR68" s="839"/>
      <c r="AS68" s="839"/>
      <c r="AT68" s="839"/>
      <c r="AU68" s="839"/>
      <c r="AV68" s="840"/>
      <c r="AW68" s="414" t="s">
        <v>51</v>
      </c>
      <c r="AX68" s="415"/>
      <c r="AY68" s="269"/>
      <c r="AZ68" s="613"/>
      <c r="BA68" s="613"/>
      <c r="BB68" s="613"/>
      <c r="BC68" s="613"/>
      <c r="BD68" s="613"/>
      <c r="BE68" s="613"/>
      <c r="BF68" s="613"/>
      <c r="BG68" s="613"/>
      <c r="BH68" s="613"/>
      <c r="BI68" s="613"/>
      <c r="BJ68" s="613"/>
      <c r="BK68" s="613"/>
      <c r="BL68" s="273"/>
      <c r="BO68" s="183" t="s">
        <v>320</v>
      </c>
      <c r="BP68" s="13" t="b">
        <v>0</v>
      </c>
    </row>
    <row r="69" spans="1:68" ht="15" customHeight="1">
      <c r="A69" s="622" t="s">
        <v>202</v>
      </c>
      <c r="B69" s="623"/>
      <c r="C69" s="549"/>
      <c r="D69" s="550"/>
      <c r="E69" s="550"/>
      <c r="F69" s="550"/>
      <c r="G69" s="550"/>
      <c r="H69" s="551"/>
      <c r="I69" s="39"/>
      <c r="J69" s="615"/>
      <c r="K69" s="615"/>
      <c r="L69" s="615"/>
      <c r="M69" s="615"/>
      <c r="N69" s="40"/>
      <c r="O69" s="39"/>
      <c r="P69" s="615"/>
      <c r="Q69" s="615"/>
      <c r="R69" s="615"/>
      <c r="S69" s="615"/>
      <c r="T69" s="425"/>
      <c r="U69" s="39"/>
      <c r="V69" s="615"/>
      <c r="W69" s="615"/>
      <c r="X69" s="615"/>
      <c r="Y69" s="615"/>
      <c r="Z69" s="309"/>
      <c r="AA69" s="39"/>
      <c r="AB69" s="593"/>
      <c r="AC69" s="593"/>
      <c r="AD69" s="593"/>
      <c r="AE69" s="593"/>
      <c r="AF69" s="271"/>
      <c r="AG69" s="414" t="s">
        <v>50</v>
      </c>
      <c r="AH69" s="421"/>
      <c r="AI69" s="39"/>
      <c r="AJ69" s="593"/>
      <c r="AK69" s="593"/>
      <c r="AL69" s="593"/>
      <c r="AM69" s="593"/>
      <c r="AN69" s="593"/>
      <c r="AO69" s="40"/>
      <c r="AP69" s="811"/>
      <c r="AQ69" s="809"/>
      <c r="AR69" s="809"/>
      <c r="AS69" s="809"/>
      <c r="AT69" s="809"/>
      <c r="AU69" s="809"/>
      <c r="AV69" s="810"/>
      <c r="AW69" s="414"/>
      <c r="AX69" s="415"/>
      <c r="AY69" s="275"/>
      <c r="AZ69" s="613"/>
      <c r="BA69" s="613"/>
      <c r="BB69" s="613"/>
      <c r="BC69" s="613"/>
      <c r="BD69" s="613"/>
      <c r="BE69" s="613"/>
      <c r="BF69" s="613"/>
      <c r="BG69" s="613"/>
      <c r="BH69" s="613"/>
      <c r="BI69" s="613"/>
      <c r="BJ69" s="613"/>
      <c r="BK69" s="613"/>
      <c r="BL69" s="20"/>
      <c r="BO69" s="183" t="s">
        <v>321</v>
      </c>
      <c r="BP69" s="13" t="b">
        <v>0</v>
      </c>
    </row>
    <row r="70" spans="1:68" ht="15" customHeight="1">
      <c r="A70" s="622"/>
      <c r="B70" s="623"/>
      <c r="C70" s="295" t="s">
        <v>52</v>
      </c>
      <c r="D70" s="313"/>
      <c r="E70" s="313"/>
      <c r="F70" s="313"/>
      <c r="G70" s="313"/>
      <c r="H70" s="418"/>
      <c r="I70" s="728"/>
      <c r="J70" s="729"/>
      <c r="K70" s="729"/>
      <c r="L70" s="729"/>
      <c r="M70" s="313" t="s">
        <v>18</v>
      </c>
      <c r="N70" s="418"/>
      <c r="O70" s="728"/>
      <c r="P70" s="729"/>
      <c r="Q70" s="729"/>
      <c r="R70" s="729"/>
      <c r="S70" s="313" t="s">
        <v>18</v>
      </c>
      <c r="T70" s="418"/>
      <c r="U70" s="814"/>
      <c r="V70" s="815"/>
      <c r="W70" s="815"/>
      <c r="X70" s="815"/>
      <c r="Y70" s="313" t="s">
        <v>69</v>
      </c>
      <c r="Z70" s="418"/>
      <c r="AA70" s="843"/>
      <c r="AB70" s="844"/>
      <c r="AC70" s="844"/>
      <c r="AD70" s="844"/>
      <c r="AE70" s="313" t="s">
        <v>18</v>
      </c>
      <c r="AF70" s="314"/>
      <c r="AG70" s="422"/>
      <c r="AH70" s="421"/>
      <c r="AI70" s="27"/>
      <c r="AJ70" s="611" t="s">
        <v>53</v>
      </c>
      <c r="AK70" s="612"/>
      <c r="AL70" s="612"/>
      <c r="AM70" s="612"/>
      <c r="AN70" s="612"/>
      <c r="AO70" s="29"/>
      <c r="AP70" s="808"/>
      <c r="AQ70" s="809"/>
      <c r="AR70" s="809"/>
      <c r="AS70" s="809"/>
      <c r="AT70" s="809"/>
      <c r="AU70" s="809"/>
      <c r="AV70" s="810"/>
      <c r="AW70" s="414"/>
      <c r="AX70" s="415"/>
      <c r="AY70" s="275"/>
      <c r="AZ70" s="613"/>
      <c r="BA70" s="613"/>
      <c r="BB70" s="613"/>
      <c r="BC70" s="613"/>
      <c r="BD70" s="613"/>
      <c r="BE70" s="613"/>
      <c r="BF70" s="613"/>
      <c r="BG70" s="613"/>
      <c r="BH70" s="613"/>
      <c r="BI70" s="613"/>
      <c r="BJ70" s="613"/>
      <c r="BK70" s="613"/>
      <c r="BL70" s="20"/>
      <c r="BO70" s="183" t="s">
        <v>322</v>
      </c>
      <c r="BP70" s="13" t="b">
        <v>0</v>
      </c>
    </row>
    <row r="71" spans="1:68" ht="15" customHeight="1">
      <c r="A71" s="622"/>
      <c r="B71" s="623"/>
      <c r="C71" s="308"/>
      <c r="D71" s="309"/>
      <c r="E71" s="309"/>
      <c r="F71" s="309"/>
      <c r="G71" s="309"/>
      <c r="H71" s="425"/>
      <c r="I71" s="821"/>
      <c r="J71" s="822"/>
      <c r="K71" s="822"/>
      <c r="L71" s="822"/>
      <c r="M71" s="309"/>
      <c r="N71" s="425"/>
      <c r="O71" s="821"/>
      <c r="P71" s="822"/>
      <c r="Q71" s="822"/>
      <c r="R71" s="822"/>
      <c r="S71" s="309"/>
      <c r="T71" s="425"/>
      <c r="U71" s="816"/>
      <c r="V71" s="817"/>
      <c r="W71" s="817"/>
      <c r="X71" s="817"/>
      <c r="Y71" s="309"/>
      <c r="Z71" s="425"/>
      <c r="AA71" s="845"/>
      <c r="AB71" s="846"/>
      <c r="AC71" s="846"/>
      <c r="AD71" s="846"/>
      <c r="AE71" s="309"/>
      <c r="AF71" s="426"/>
      <c r="AG71" s="422"/>
      <c r="AH71" s="421"/>
      <c r="AI71" s="39"/>
      <c r="AJ71" s="593"/>
      <c r="AK71" s="593"/>
      <c r="AL71" s="593"/>
      <c r="AM71" s="593"/>
      <c r="AN71" s="593"/>
      <c r="AO71" s="40"/>
      <c r="AP71" s="811"/>
      <c r="AQ71" s="809"/>
      <c r="AR71" s="809"/>
      <c r="AS71" s="809"/>
      <c r="AT71" s="809"/>
      <c r="AU71" s="809"/>
      <c r="AV71" s="810"/>
      <c r="AW71" s="414"/>
      <c r="AX71" s="415"/>
      <c r="AY71" s="275"/>
      <c r="AZ71" s="613"/>
      <c r="BA71" s="613"/>
      <c r="BB71" s="613"/>
      <c r="BC71" s="613"/>
      <c r="BD71" s="613"/>
      <c r="BE71" s="613"/>
      <c r="BF71" s="613"/>
      <c r="BG71" s="613"/>
      <c r="BH71" s="613"/>
      <c r="BI71" s="613"/>
      <c r="BJ71" s="613"/>
      <c r="BK71" s="613"/>
      <c r="BL71" s="20"/>
      <c r="BO71" s="183" t="s">
        <v>323</v>
      </c>
      <c r="BP71" s="13" t="b">
        <v>0</v>
      </c>
    </row>
    <row r="72" spans="1:68" ht="15" customHeight="1">
      <c r="A72" s="622"/>
      <c r="B72" s="623"/>
      <c r="C72" s="295" t="s">
        <v>54</v>
      </c>
      <c r="D72" s="313"/>
      <c r="E72" s="313"/>
      <c r="F72" s="313"/>
      <c r="G72" s="313"/>
      <c r="H72" s="418"/>
      <c r="I72" s="728"/>
      <c r="J72" s="729"/>
      <c r="K72" s="729"/>
      <c r="L72" s="729"/>
      <c r="M72" s="313" t="s">
        <v>18</v>
      </c>
      <c r="N72" s="418"/>
      <c r="O72" s="728"/>
      <c r="P72" s="729"/>
      <c r="Q72" s="729"/>
      <c r="R72" s="729"/>
      <c r="S72" s="313" t="s">
        <v>18</v>
      </c>
      <c r="T72" s="418"/>
      <c r="U72" s="814"/>
      <c r="V72" s="815"/>
      <c r="W72" s="815"/>
      <c r="X72" s="815"/>
      <c r="Y72" s="313" t="s">
        <v>69</v>
      </c>
      <c r="Z72" s="418"/>
      <c r="AA72" s="728"/>
      <c r="AB72" s="729"/>
      <c r="AC72" s="729"/>
      <c r="AD72" s="729"/>
      <c r="AE72" s="313" t="s">
        <v>18</v>
      </c>
      <c r="AF72" s="314"/>
      <c r="AG72" s="422"/>
      <c r="AH72" s="421"/>
      <c r="AI72" s="27"/>
      <c r="AJ72" s="611" t="s">
        <v>55</v>
      </c>
      <c r="AK72" s="612"/>
      <c r="AL72" s="612"/>
      <c r="AM72" s="612"/>
      <c r="AN72" s="612"/>
      <c r="AO72" s="29"/>
      <c r="AP72" s="808"/>
      <c r="AQ72" s="809"/>
      <c r="AR72" s="809"/>
      <c r="AS72" s="809"/>
      <c r="AT72" s="809"/>
      <c r="AU72" s="809"/>
      <c r="AV72" s="810"/>
      <c r="AW72" s="414"/>
      <c r="AX72" s="415"/>
      <c r="AY72" s="275"/>
      <c r="AZ72" s="400" t="s">
        <v>529</v>
      </c>
      <c r="BA72" s="400"/>
      <c r="BB72" s="400"/>
      <c r="BC72" s="400"/>
      <c r="BD72" s="400"/>
      <c r="BE72" s="400"/>
      <c r="BF72" s="400"/>
      <c r="BG72" s="400"/>
      <c r="BH72" s="400"/>
      <c r="BI72" s="400"/>
      <c r="BJ72" s="400"/>
      <c r="BK72" s="400"/>
      <c r="BL72" s="20"/>
    </row>
    <row r="73" spans="1:68" ht="15" customHeight="1">
      <c r="A73" s="622"/>
      <c r="B73" s="623"/>
      <c r="C73" s="308"/>
      <c r="D73" s="309"/>
      <c r="E73" s="309"/>
      <c r="F73" s="309"/>
      <c r="G73" s="309"/>
      <c r="H73" s="425"/>
      <c r="I73" s="821"/>
      <c r="J73" s="822"/>
      <c r="K73" s="822"/>
      <c r="L73" s="822"/>
      <c r="M73" s="309"/>
      <c r="N73" s="425"/>
      <c r="O73" s="821"/>
      <c r="P73" s="822"/>
      <c r="Q73" s="822"/>
      <c r="R73" s="822"/>
      <c r="S73" s="309"/>
      <c r="T73" s="425"/>
      <c r="U73" s="816"/>
      <c r="V73" s="817"/>
      <c r="W73" s="817"/>
      <c r="X73" s="817"/>
      <c r="Y73" s="309"/>
      <c r="Z73" s="425"/>
      <c r="AA73" s="821"/>
      <c r="AB73" s="822"/>
      <c r="AC73" s="822"/>
      <c r="AD73" s="822"/>
      <c r="AE73" s="309"/>
      <c r="AF73" s="426"/>
      <c r="AG73" s="422"/>
      <c r="AH73" s="421"/>
      <c r="AI73" s="39"/>
      <c r="AJ73" s="593"/>
      <c r="AK73" s="593"/>
      <c r="AL73" s="593"/>
      <c r="AM73" s="593"/>
      <c r="AN73" s="593"/>
      <c r="AO73" s="40"/>
      <c r="AP73" s="811"/>
      <c r="AQ73" s="809"/>
      <c r="AR73" s="809"/>
      <c r="AS73" s="809"/>
      <c r="AT73" s="809"/>
      <c r="AU73" s="809"/>
      <c r="AV73" s="810"/>
      <c r="AW73" s="414"/>
      <c r="AX73" s="415"/>
      <c r="AY73" s="275"/>
      <c r="AZ73" s="275"/>
      <c r="BA73" s="219"/>
      <c r="BB73" s="219"/>
      <c r="BC73" s="680"/>
      <c r="BD73" s="680"/>
      <c r="BE73" s="680"/>
      <c r="BF73" s="680"/>
      <c r="BG73" s="680"/>
      <c r="BH73" s="680"/>
      <c r="BI73" s="400" t="s">
        <v>56</v>
      </c>
      <c r="BJ73" s="400"/>
      <c r="BK73" s="275"/>
      <c r="BL73" s="20"/>
    </row>
    <row r="74" spans="1:68" ht="15" customHeight="1">
      <c r="A74" s="622"/>
      <c r="B74" s="623"/>
      <c r="C74" s="295" t="s">
        <v>57</v>
      </c>
      <c r="D74" s="313"/>
      <c r="E74" s="313"/>
      <c r="F74" s="313"/>
      <c r="G74" s="313"/>
      <c r="H74" s="418"/>
      <c r="I74" s="728"/>
      <c r="J74" s="729"/>
      <c r="K74" s="729"/>
      <c r="L74" s="729"/>
      <c r="M74" s="313" t="s">
        <v>18</v>
      </c>
      <c r="N74" s="418"/>
      <c r="O74" s="728"/>
      <c r="P74" s="729"/>
      <c r="Q74" s="729"/>
      <c r="R74" s="729"/>
      <c r="S74" s="313" t="s">
        <v>18</v>
      </c>
      <c r="T74" s="418"/>
      <c r="U74" s="814"/>
      <c r="V74" s="815"/>
      <c r="W74" s="815"/>
      <c r="X74" s="815"/>
      <c r="Y74" s="313" t="s">
        <v>69</v>
      </c>
      <c r="Z74" s="418"/>
      <c r="AA74" s="728"/>
      <c r="AB74" s="729"/>
      <c r="AC74" s="729"/>
      <c r="AD74" s="729"/>
      <c r="AE74" s="313" t="s">
        <v>18</v>
      </c>
      <c r="AF74" s="314"/>
      <c r="AG74" s="422"/>
      <c r="AH74" s="421"/>
      <c r="AI74" s="41"/>
      <c r="AJ74" s="611" t="s">
        <v>58</v>
      </c>
      <c r="AK74" s="612"/>
      <c r="AL74" s="612"/>
      <c r="AM74" s="612"/>
      <c r="AN74" s="612"/>
      <c r="AO74" s="31"/>
      <c r="AP74" s="808"/>
      <c r="AQ74" s="809"/>
      <c r="AR74" s="809"/>
      <c r="AS74" s="809"/>
      <c r="AT74" s="809"/>
      <c r="AU74" s="809"/>
      <c r="AV74" s="810"/>
      <c r="AW74" s="36"/>
      <c r="AX74" s="277"/>
      <c r="AY74" s="269"/>
      <c r="AZ74" s="275"/>
      <c r="BA74" s="216"/>
      <c r="BB74" s="216"/>
      <c r="BC74" s="680"/>
      <c r="BD74" s="680"/>
      <c r="BE74" s="680"/>
      <c r="BF74" s="680"/>
      <c r="BG74" s="680"/>
      <c r="BH74" s="680"/>
      <c r="BI74" s="400"/>
      <c r="BJ74" s="400"/>
      <c r="BK74" s="275"/>
      <c r="BL74" s="273"/>
    </row>
    <row r="75" spans="1:68" ht="15" customHeight="1">
      <c r="A75" s="23"/>
      <c r="B75" s="24"/>
      <c r="C75" s="419"/>
      <c r="D75" s="316"/>
      <c r="E75" s="316"/>
      <c r="F75" s="316"/>
      <c r="G75" s="316"/>
      <c r="H75" s="420"/>
      <c r="I75" s="730"/>
      <c r="J75" s="731"/>
      <c r="K75" s="731"/>
      <c r="L75" s="731"/>
      <c r="M75" s="316"/>
      <c r="N75" s="420"/>
      <c r="O75" s="730"/>
      <c r="P75" s="731"/>
      <c r="Q75" s="731"/>
      <c r="R75" s="731"/>
      <c r="S75" s="316"/>
      <c r="T75" s="420"/>
      <c r="U75" s="841"/>
      <c r="V75" s="842"/>
      <c r="W75" s="842"/>
      <c r="X75" s="842"/>
      <c r="Y75" s="316"/>
      <c r="Z75" s="420"/>
      <c r="AA75" s="730"/>
      <c r="AB75" s="731"/>
      <c r="AC75" s="731"/>
      <c r="AD75" s="731"/>
      <c r="AE75" s="316"/>
      <c r="AF75" s="317"/>
      <c r="AG75" s="423"/>
      <c r="AH75" s="424"/>
      <c r="AI75" s="42"/>
      <c r="AJ75" s="625"/>
      <c r="AK75" s="625"/>
      <c r="AL75" s="625"/>
      <c r="AM75" s="625"/>
      <c r="AN75" s="625"/>
      <c r="AO75" s="30"/>
      <c r="AP75" s="823"/>
      <c r="AQ75" s="824"/>
      <c r="AR75" s="824"/>
      <c r="AS75" s="824"/>
      <c r="AT75" s="824"/>
      <c r="AU75" s="824"/>
      <c r="AV75" s="825"/>
      <c r="AW75" s="23"/>
      <c r="AX75" s="24"/>
      <c r="AY75" s="184"/>
      <c r="AZ75" s="222"/>
      <c r="BA75" s="222"/>
      <c r="BB75" s="270"/>
      <c r="BC75" s="270"/>
      <c r="BD75" s="270"/>
      <c r="BE75" s="270"/>
      <c r="BF75" s="38"/>
      <c r="BG75" s="38"/>
      <c r="BH75" s="38"/>
      <c r="BI75" s="38"/>
      <c r="BJ75" s="270"/>
      <c r="BK75" s="270"/>
      <c r="BL75" s="22"/>
    </row>
    <row r="76" spans="1:68" ht="9.9499999999999993" customHeight="1">
      <c r="AV76" s="264"/>
      <c r="AW76" s="276"/>
      <c r="AX76" s="276"/>
    </row>
    <row r="77" spans="1:68" ht="9.9499999999999993" customHeight="1">
      <c r="AW77" s="275"/>
      <c r="AX77" s="275"/>
    </row>
    <row r="78" spans="1:68" ht="9.9499999999999993" customHeight="1"/>
    <row r="79" spans="1:68" ht="9.9499999999999993" customHeight="1"/>
    <row r="80" spans="1:68" ht="9.9499999999999993" customHeight="1"/>
    <row r="81" ht="9.9499999999999993" customHeight="1"/>
    <row r="82" ht="9.9499999999999993" customHeight="1"/>
    <row r="83" ht="9.9499999999999993" customHeight="1"/>
    <row r="84" ht="9.9499999999999993" customHeight="1"/>
    <row r="85" ht="9.9499999999999993" customHeight="1"/>
    <row r="86" ht="9.9499999999999993" customHeight="1"/>
    <row r="87" ht="9.9499999999999993" customHeight="1"/>
    <row r="88" ht="9.9499999999999993" customHeight="1"/>
    <row r="89" ht="9.9499999999999993" customHeight="1"/>
    <row r="90" ht="9.9499999999999993" customHeight="1"/>
    <row r="91" ht="9.9499999999999993" customHeight="1"/>
    <row r="92" ht="9.9499999999999993" customHeight="1"/>
    <row r="93" ht="9.9499999999999993" customHeight="1"/>
    <row r="94" ht="9.9499999999999993" customHeight="1"/>
    <row r="95" ht="9.9499999999999993" customHeight="1"/>
  </sheetData>
  <sheetProtection password="C779" sheet="1" objects="1" scenarios="1"/>
  <mergeCells count="361">
    <mergeCell ref="E20:G21"/>
    <mergeCell ref="X24:AA25"/>
    <mergeCell ref="E22:G23"/>
    <mergeCell ref="C20:D23"/>
    <mergeCell ref="P21:P22"/>
    <mergeCell ref="I24:R25"/>
    <mergeCell ref="M20:N21"/>
    <mergeCell ref="D24:H25"/>
    <mergeCell ref="BG32:BJ33"/>
    <mergeCell ref="BA22:BF23"/>
    <mergeCell ref="BG22:BJ23"/>
    <mergeCell ref="BG28:BJ29"/>
    <mergeCell ref="AY20:AZ25"/>
    <mergeCell ref="BA20:BF21"/>
    <mergeCell ref="BG20:BJ21"/>
    <mergeCell ref="U21:U22"/>
    <mergeCell ref="Q21:T22"/>
    <mergeCell ref="M22:N23"/>
    <mergeCell ref="H22:I23"/>
    <mergeCell ref="O22:O23"/>
    <mergeCell ref="V20:W20"/>
    <mergeCell ref="O20:O21"/>
    <mergeCell ref="C56:O57"/>
    <mergeCell ref="D40:H41"/>
    <mergeCell ref="G29:H30"/>
    <mergeCell ref="D31:H32"/>
    <mergeCell ref="AQ32:AT33"/>
    <mergeCell ref="AU36:AV37"/>
    <mergeCell ref="AY32:BF33"/>
    <mergeCell ref="AY26:AZ31"/>
    <mergeCell ref="BA26:BF27"/>
    <mergeCell ref="BA28:BF29"/>
    <mergeCell ref="AU38:AV39"/>
    <mergeCell ref="AS43:AU43"/>
    <mergeCell ref="AU32:AV33"/>
    <mergeCell ref="AU34:AV35"/>
    <mergeCell ref="AS54:AT55"/>
    <mergeCell ref="AU54:AV55"/>
    <mergeCell ref="AW34:AX34"/>
    <mergeCell ref="S26:S27"/>
    <mergeCell ref="V26:W26"/>
    <mergeCell ref="BA30:BF31"/>
    <mergeCell ref="C50:O51"/>
    <mergeCell ref="AU28:AV29"/>
    <mergeCell ref="I26:R27"/>
    <mergeCell ref="Y70:Z71"/>
    <mergeCell ref="Z68:Z69"/>
    <mergeCell ref="AB68:AE69"/>
    <mergeCell ref="AK38:AT39"/>
    <mergeCell ref="AF36:AF37"/>
    <mergeCell ref="S36:S37"/>
    <mergeCell ref="AK34:AT35"/>
    <mergeCell ref="I38:R39"/>
    <mergeCell ref="I31:R32"/>
    <mergeCell ref="AQ30:AT31"/>
    <mergeCell ref="V27:W33"/>
    <mergeCell ref="AI27:AJ33"/>
    <mergeCell ref="AB26:AH27"/>
    <mergeCell ref="AK30:AP31"/>
    <mergeCell ref="AI34:AJ34"/>
    <mergeCell ref="Y36:Y37"/>
    <mergeCell ref="Y38:AA39"/>
    <mergeCell ref="AB28:AH29"/>
    <mergeCell ref="AB30:AH31"/>
    <mergeCell ref="V34:W34"/>
    <mergeCell ref="R46:T46"/>
    <mergeCell ref="D60:N61"/>
    <mergeCell ref="F42:N43"/>
    <mergeCell ref="D29:F30"/>
    <mergeCell ref="U74:X75"/>
    <mergeCell ref="Y74:Z75"/>
    <mergeCell ref="AA74:AD75"/>
    <mergeCell ref="AE74:AF75"/>
    <mergeCell ref="AU30:AV31"/>
    <mergeCell ref="Q60:W61"/>
    <mergeCell ref="Y60:AV61"/>
    <mergeCell ref="AA70:AD71"/>
    <mergeCell ref="AE70:AF71"/>
    <mergeCell ref="AJ70:AN71"/>
    <mergeCell ref="AP70:AV71"/>
    <mergeCell ref="O47:Q47"/>
    <mergeCell ref="AD47:AF47"/>
    <mergeCell ref="AD43:AF43"/>
    <mergeCell ref="R42:T42"/>
    <mergeCell ref="U42:AC43"/>
    <mergeCell ref="AS56:AT57"/>
    <mergeCell ref="AB32:AH33"/>
    <mergeCell ref="AA50:AH51"/>
    <mergeCell ref="AK32:AP33"/>
    <mergeCell ref="C66:O67"/>
    <mergeCell ref="X50:Z51"/>
    <mergeCell ref="R44:T44"/>
    <mergeCell ref="U44:AC45"/>
    <mergeCell ref="A61:B67"/>
    <mergeCell ref="C64:O65"/>
    <mergeCell ref="P64:X65"/>
    <mergeCell ref="Y64:AV65"/>
    <mergeCell ref="P66:X67"/>
    <mergeCell ref="Y66:AV67"/>
    <mergeCell ref="BG62:BJ63"/>
    <mergeCell ref="BK62:BL63"/>
    <mergeCell ref="AZ60:BF61"/>
    <mergeCell ref="AZ62:BF63"/>
    <mergeCell ref="AZ64:BF65"/>
    <mergeCell ref="AW66:AX66"/>
    <mergeCell ref="BK64:BL65"/>
    <mergeCell ref="BG64:BJ65"/>
    <mergeCell ref="BG60:BJ61"/>
    <mergeCell ref="BK60:BL61"/>
    <mergeCell ref="C62:O63"/>
    <mergeCell ref="P62:X63"/>
    <mergeCell ref="A60:B60"/>
    <mergeCell ref="C60:C61"/>
    <mergeCell ref="AZ67:BK68"/>
    <mergeCell ref="AJ68:AN69"/>
    <mergeCell ref="AP68:AV69"/>
    <mergeCell ref="AZ69:BK71"/>
    <mergeCell ref="A68:B68"/>
    <mergeCell ref="I70:L71"/>
    <mergeCell ref="M70:N71"/>
    <mergeCell ref="AG69:AH75"/>
    <mergeCell ref="AJ74:AN75"/>
    <mergeCell ref="AP74:AV75"/>
    <mergeCell ref="C74:H75"/>
    <mergeCell ref="I74:L75"/>
    <mergeCell ref="M74:N75"/>
    <mergeCell ref="Y72:Z73"/>
    <mergeCell ref="AA72:AD73"/>
    <mergeCell ref="O74:R75"/>
    <mergeCell ref="S74:T75"/>
    <mergeCell ref="C72:H73"/>
    <mergeCell ref="I72:L73"/>
    <mergeCell ref="M72:N73"/>
    <mergeCell ref="O72:R73"/>
    <mergeCell ref="U72:X73"/>
    <mergeCell ref="O70:R71"/>
    <mergeCell ref="S70:T71"/>
    <mergeCell ref="A69:B74"/>
    <mergeCell ref="C70:H71"/>
    <mergeCell ref="C68:H69"/>
    <mergeCell ref="J68:M69"/>
    <mergeCell ref="S72:T73"/>
    <mergeCell ref="C44:E44"/>
    <mergeCell ref="C48:O49"/>
    <mergeCell ref="S40:S41"/>
    <mergeCell ref="C58:O59"/>
    <mergeCell ref="P58:AR59"/>
    <mergeCell ref="AJ72:AN73"/>
    <mergeCell ref="AP72:AV73"/>
    <mergeCell ref="AS47:AU47"/>
    <mergeCell ref="C46:E46"/>
    <mergeCell ref="F46:N47"/>
    <mergeCell ref="P68:S69"/>
    <mergeCell ref="T68:T69"/>
    <mergeCell ref="V68:Y69"/>
    <mergeCell ref="Y62:AV63"/>
    <mergeCell ref="AE72:AF73"/>
    <mergeCell ref="U70:X71"/>
    <mergeCell ref="P56:AR57"/>
    <mergeCell ref="AI35:AJ41"/>
    <mergeCell ref="Y34:AC35"/>
    <mergeCell ref="AD34:AF35"/>
    <mergeCell ref="Z36:AE37"/>
    <mergeCell ref="AU40:AV41"/>
    <mergeCell ref="AG68:AH68"/>
    <mergeCell ref="A48:B48"/>
    <mergeCell ref="I40:R41"/>
    <mergeCell ref="V35:W41"/>
    <mergeCell ref="Y40:AA41"/>
    <mergeCell ref="A43:B47"/>
    <mergeCell ref="AB38:AG39"/>
    <mergeCell ref="S31:S32"/>
    <mergeCell ref="S38:S39"/>
    <mergeCell ref="I33:R34"/>
    <mergeCell ref="AG42:AI42"/>
    <mergeCell ref="A42:B42"/>
    <mergeCell ref="C42:E42"/>
    <mergeCell ref="F44:N45"/>
    <mergeCell ref="A28:B28"/>
    <mergeCell ref="O45:Q45"/>
    <mergeCell ref="AD45:AF45"/>
    <mergeCell ref="O43:Q43"/>
    <mergeCell ref="A20:B20"/>
    <mergeCell ref="M36:R37"/>
    <mergeCell ref="V21:W25"/>
    <mergeCell ref="AB40:AG41"/>
    <mergeCell ref="J36:L37"/>
    <mergeCell ref="J20:L23"/>
    <mergeCell ref="D33:H34"/>
    <mergeCell ref="S33:S34"/>
    <mergeCell ref="J29:L30"/>
    <mergeCell ref="M29:R30"/>
    <mergeCell ref="S29:S30"/>
    <mergeCell ref="D36:F37"/>
    <mergeCell ref="G36:H37"/>
    <mergeCell ref="D38:H39"/>
    <mergeCell ref="A29:B41"/>
    <mergeCell ref="A21:B27"/>
    <mergeCell ref="D26:H27"/>
    <mergeCell ref="H20:I21"/>
    <mergeCell ref="S24:S25"/>
    <mergeCell ref="AB22:AH23"/>
    <mergeCell ref="A18:B18"/>
    <mergeCell ref="G18:M19"/>
    <mergeCell ref="N18:O19"/>
    <mergeCell ref="Q19:U19"/>
    <mergeCell ref="Q18:R18"/>
    <mergeCell ref="V18:AC19"/>
    <mergeCell ref="AD18:AE19"/>
    <mergeCell ref="A19:E19"/>
    <mergeCell ref="A15:D17"/>
    <mergeCell ref="E15:T17"/>
    <mergeCell ref="U16:X17"/>
    <mergeCell ref="Y16:AA17"/>
    <mergeCell ref="AB16:AB17"/>
    <mergeCell ref="AC14:AE15"/>
    <mergeCell ref="AC16:AE17"/>
    <mergeCell ref="AJ1:AN2"/>
    <mergeCell ref="AO1:BL2"/>
    <mergeCell ref="AJ3:AN4"/>
    <mergeCell ref="AO3:BH4"/>
    <mergeCell ref="BI3:BL4"/>
    <mergeCell ref="AJ5:AN6"/>
    <mergeCell ref="AO5:BL6"/>
    <mergeCell ref="B8:I9"/>
    <mergeCell ref="K8:T9"/>
    <mergeCell ref="AJ7:AN8"/>
    <mergeCell ref="AO7:BL8"/>
    <mergeCell ref="AM10:AQ10"/>
    <mergeCell ref="A6:A7"/>
    <mergeCell ref="B6:I7"/>
    <mergeCell ref="J6:J7"/>
    <mergeCell ref="K6:K7"/>
    <mergeCell ref="L6:S7"/>
    <mergeCell ref="T6:T7"/>
    <mergeCell ref="A10:B10"/>
    <mergeCell ref="U10:X11"/>
    <mergeCell ref="Y10:AA11"/>
    <mergeCell ref="AJ10:AK13"/>
    <mergeCell ref="AL11:BJ13"/>
    <mergeCell ref="AF12:AF13"/>
    <mergeCell ref="AF16:AF17"/>
    <mergeCell ref="AG16:AI17"/>
    <mergeCell ref="AB10:AB11"/>
    <mergeCell ref="A11:D11"/>
    <mergeCell ref="E11:T11"/>
    <mergeCell ref="AG12:AI13"/>
    <mergeCell ref="AC12:AE13"/>
    <mergeCell ref="AC10:AE11"/>
    <mergeCell ref="AF10:AF11"/>
    <mergeCell ref="AG10:AI11"/>
    <mergeCell ref="A14:B14"/>
    <mergeCell ref="U14:X15"/>
    <mergeCell ref="Y14:AA15"/>
    <mergeCell ref="AB14:AB15"/>
    <mergeCell ref="A12:D13"/>
    <mergeCell ref="E12:T13"/>
    <mergeCell ref="U12:X13"/>
    <mergeCell ref="Y12:AA13"/>
    <mergeCell ref="AB12:AB13"/>
    <mergeCell ref="AF14:AF15"/>
    <mergeCell ref="AM14:AQ14"/>
    <mergeCell ref="AL15:BJ17"/>
    <mergeCell ref="BB18:BL19"/>
    <mergeCell ref="AW19:BA19"/>
    <mergeCell ref="AW18:AX18"/>
    <mergeCell ref="AM18:AU19"/>
    <mergeCell ref="AG14:AI15"/>
    <mergeCell ref="AJ14:AK17"/>
    <mergeCell ref="AG18:AH18"/>
    <mergeCell ref="BK26:BL27"/>
    <mergeCell ref="X20:AA21"/>
    <mergeCell ref="X22:AA23"/>
    <mergeCell ref="AW21:AX32"/>
    <mergeCell ref="AW20:AX20"/>
    <mergeCell ref="AI20:AJ20"/>
    <mergeCell ref="AK28:AP29"/>
    <mergeCell ref="BG24:BJ25"/>
    <mergeCell ref="BG30:BJ31"/>
    <mergeCell ref="BK30:BL31"/>
    <mergeCell ref="BK24:BL25"/>
    <mergeCell ref="BG26:BJ27"/>
    <mergeCell ref="BA24:BF25"/>
    <mergeCell ref="BK20:BL21"/>
    <mergeCell ref="BK32:BL33"/>
    <mergeCell ref="BK22:BL23"/>
    <mergeCell ref="BK28:BL29"/>
    <mergeCell ref="AB24:AH25"/>
    <mergeCell ref="AQ26:AT27"/>
    <mergeCell ref="AS58:AT59"/>
    <mergeCell ref="AU58:AV59"/>
    <mergeCell ref="AK22:AN23"/>
    <mergeCell ref="AK24:AN25"/>
    <mergeCell ref="AO22:AV23"/>
    <mergeCell ref="AQ28:AT29"/>
    <mergeCell ref="AI50:AK51"/>
    <mergeCell ref="AL50:AS51"/>
    <mergeCell ref="AT50:AV51"/>
    <mergeCell ref="AU56:AV57"/>
    <mergeCell ref="AK36:AT37"/>
    <mergeCell ref="AS45:AU45"/>
    <mergeCell ref="AJ42:AR43"/>
    <mergeCell ref="AK40:AT41"/>
    <mergeCell ref="AJ44:AR45"/>
    <mergeCell ref="AG44:AI44"/>
    <mergeCell ref="AU26:AV27"/>
    <mergeCell ref="AI21:AJ25"/>
    <mergeCell ref="AK20:AN21"/>
    <mergeCell ref="AO20:AV21"/>
    <mergeCell ref="AB20:AH21"/>
    <mergeCell ref="AI26:AJ26"/>
    <mergeCell ref="AK26:AP27"/>
    <mergeCell ref="AO24:AV25"/>
    <mergeCell ref="BJ38:BL39"/>
    <mergeCell ref="BE46:BL47"/>
    <mergeCell ref="BE48:BL49"/>
    <mergeCell ref="BE50:BL51"/>
    <mergeCell ref="A52:B52"/>
    <mergeCell ref="AS52:AV53"/>
    <mergeCell ref="A53:B59"/>
    <mergeCell ref="C52:O53"/>
    <mergeCell ref="P52:AR53"/>
    <mergeCell ref="C54:O55"/>
    <mergeCell ref="P54:AR55"/>
    <mergeCell ref="AY42:BL43"/>
    <mergeCell ref="U46:AC47"/>
    <mergeCell ref="AG46:AI46"/>
    <mergeCell ref="AJ46:AR47"/>
    <mergeCell ref="AY44:BL45"/>
    <mergeCell ref="A49:B51"/>
    <mergeCell ref="P49:T49"/>
    <mergeCell ref="V49:Z49"/>
    <mergeCell ref="AA49:AE49"/>
    <mergeCell ref="AG49:AK49"/>
    <mergeCell ref="AL49:AP49"/>
    <mergeCell ref="AR49:AV49"/>
    <mergeCell ref="P50:W51"/>
    <mergeCell ref="AW68:AX73"/>
    <mergeCell ref="AZ72:BK72"/>
    <mergeCell ref="BC73:BH74"/>
    <mergeCell ref="BI73:BJ74"/>
    <mergeCell ref="AY54:BL55"/>
    <mergeCell ref="AY52:BL53"/>
    <mergeCell ref="AW35:AX63"/>
    <mergeCell ref="AY34:BA35"/>
    <mergeCell ref="AY36:BA37"/>
    <mergeCell ref="AY38:BA39"/>
    <mergeCell ref="BB34:BL35"/>
    <mergeCell ref="BB36:BL37"/>
    <mergeCell ref="AY40:BL41"/>
    <mergeCell ref="AY56:BL57"/>
    <mergeCell ref="BK58:BL59"/>
    <mergeCell ref="AY58:BF59"/>
    <mergeCell ref="BG58:BJ59"/>
    <mergeCell ref="AY46:BD47"/>
    <mergeCell ref="AY48:BD49"/>
    <mergeCell ref="AY50:BD51"/>
    <mergeCell ref="BB38:BD39"/>
    <mergeCell ref="BE38:BE39"/>
    <mergeCell ref="BF38:BH39"/>
    <mergeCell ref="BI38:BI39"/>
  </mergeCells>
  <phoneticPr fontId="2"/>
  <printOptions horizontalCentered="1"/>
  <pageMargins left="0.31496062992125984" right="0.19685039370078741" top="1.299212598425197" bottom="0.19685039370078741" header="0.62992125984251968" footer="0.51181102362204722"/>
  <pageSetup paperSize="9" scale="69" orientation="portrait" r:id="rId1"/>
  <headerFooter alignWithMargins="0">
    <oddHeader>&amp;C&amp;"ＭＳ Ｐ明朝,標準"&amp;16協　　　力　　　会　　　社　　　申　　　告　　　書</oddHeader>
  </headerFooter>
  <drawing r:id="rId2"/>
  <legacyDrawing r:id="rId3"/>
  <controls>
    <mc:AlternateContent xmlns:mc="http://schemas.openxmlformats.org/markup-compatibility/2006">
      <mc:Choice Requires="x14">
        <control shapeId="7339" r:id="rId4" name="CheckBox35">
          <controlPr defaultSize="0" autoLine="0" r:id="rId5">
            <anchor moveWithCells="1">
              <from>
                <xdr:col>56</xdr:col>
                <xdr:colOff>104775</xdr:colOff>
                <xdr:row>49</xdr:row>
                <xdr:rowOff>66675</xdr:rowOff>
              </from>
              <to>
                <xdr:col>57</xdr:col>
                <xdr:colOff>104775</xdr:colOff>
                <xdr:row>50</xdr:row>
                <xdr:rowOff>123825</xdr:rowOff>
              </to>
            </anchor>
          </controlPr>
        </control>
      </mc:Choice>
      <mc:Fallback>
        <control shapeId="7339" r:id="rId4" name="CheckBox35"/>
      </mc:Fallback>
    </mc:AlternateContent>
    <mc:AlternateContent xmlns:mc="http://schemas.openxmlformats.org/markup-compatibility/2006">
      <mc:Choice Requires="x14">
        <control shapeId="7338" r:id="rId6" name="CheckBox34">
          <controlPr defaultSize="0" autoLine="0" r:id="rId5">
            <anchor moveWithCells="1">
              <from>
                <xdr:col>56</xdr:col>
                <xdr:colOff>104775</xdr:colOff>
                <xdr:row>47</xdr:row>
                <xdr:rowOff>66675</xdr:rowOff>
              </from>
              <to>
                <xdr:col>57</xdr:col>
                <xdr:colOff>104775</xdr:colOff>
                <xdr:row>48</xdr:row>
                <xdr:rowOff>123825</xdr:rowOff>
              </to>
            </anchor>
          </controlPr>
        </control>
      </mc:Choice>
      <mc:Fallback>
        <control shapeId="7338" r:id="rId6" name="CheckBox34"/>
      </mc:Fallback>
    </mc:AlternateContent>
    <mc:AlternateContent xmlns:mc="http://schemas.openxmlformats.org/markup-compatibility/2006">
      <mc:Choice Requires="x14">
        <control shapeId="7337" r:id="rId7" name="CheckBox33">
          <controlPr defaultSize="0" autoLine="0" r:id="rId5">
            <anchor moveWithCells="1">
              <from>
                <xdr:col>56</xdr:col>
                <xdr:colOff>104775</xdr:colOff>
                <xdr:row>45</xdr:row>
                <xdr:rowOff>66675</xdr:rowOff>
              </from>
              <to>
                <xdr:col>57</xdr:col>
                <xdr:colOff>104775</xdr:colOff>
                <xdr:row>46</xdr:row>
                <xdr:rowOff>123825</xdr:rowOff>
              </to>
            </anchor>
          </controlPr>
        </control>
      </mc:Choice>
      <mc:Fallback>
        <control shapeId="7337" r:id="rId7" name="CheckBox33"/>
      </mc:Fallback>
    </mc:AlternateContent>
    <mc:AlternateContent xmlns:mc="http://schemas.openxmlformats.org/markup-compatibility/2006">
      <mc:Choice Requires="x14">
        <control shapeId="7316" r:id="rId8" name="CheckBox30">
          <controlPr defaultSize="0" autoLine="0" r:id="rId9">
            <anchor moveWithCells="1">
              <from>
                <xdr:col>57</xdr:col>
                <xdr:colOff>123825</xdr:colOff>
                <xdr:row>68</xdr:row>
                <xdr:rowOff>180975</xdr:rowOff>
              </from>
              <to>
                <xdr:col>61</xdr:col>
                <xdr:colOff>66675</xdr:colOff>
                <xdr:row>70</xdr:row>
                <xdr:rowOff>47625</xdr:rowOff>
              </to>
            </anchor>
          </controlPr>
        </control>
      </mc:Choice>
      <mc:Fallback>
        <control shapeId="7316" r:id="rId8" name="CheckBox30"/>
      </mc:Fallback>
    </mc:AlternateContent>
    <mc:AlternateContent xmlns:mc="http://schemas.openxmlformats.org/markup-compatibility/2006">
      <mc:Choice Requires="x14">
        <control shapeId="7315" r:id="rId10" name="CheckBox29">
          <controlPr defaultSize="0" autoLine="0" linkedCell="BP67" r:id="rId11">
            <anchor moveWithCells="1">
              <from>
                <xdr:col>54</xdr:col>
                <xdr:colOff>95250</xdr:colOff>
                <xdr:row>68</xdr:row>
                <xdr:rowOff>180975</xdr:rowOff>
              </from>
              <to>
                <xdr:col>57</xdr:col>
                <xdr:colOff>66675</xdr:colOff>
                <xdr:row>70</xdr:row>
                <xdr:rowOff>47625</xdr:rowOff>
              </to>
            </anchor>
          </controlPr>
        </control>
      </mc:Choice>
      <mc:Fallback>
        <control shapeId="7315" r:id="rId10" name="CheckBox29"/>
      </mc:Fallback>
    </mc:AlternateContent>
    <mc:AlternateContent xmlns:mc="http://schemas.openxmlformats.org/markup-compatibility/2006">
      <mc:Choice Requires="x14">
        <control shapeId="7247" r:id="rId12" name="CheckBox26">
          <controlPr defaultSize="0" autoLine="0" r:id="rId13">
            <anchor moveWithCells="1">
              <from>
                <xdr:col>15</xdr:col>
                <xdr:colOff>66675</xdr:colOff>
                <xdr:row>7</xdr:row>
                <xdr:rowOff>76200</xdr:rowOff>
              </from>
              <to>
                <xdr:col>18</xdr:col>
                <xdr:colOff>152400</xdr:colOff>
                <xdr:row>8</xdr:row>
                <xdr:rowOff>133350</xdr:rowOff>
              </to>
            </anchor>
          </controlPr>
        </control>
      </mc:Choice>
      <mc:Fallback>
        <control shapeId="7247" r:id="rId12" name="CheckBox26"/>
      </mc:Fallback>
    </mc:AlternateContent>
    <mc:AlternateContent xmlns:mc="http://schemas.openxmlformats.org/markup-compatibility/2006">
      <mc:Choice Requires="x14">
        <control shapeId="7246" r:id="rId14" name="CheckBox25">
          <controlPr defaultSize="0" autoLine="0" r:id="rId15">
            <anchor moveWithCells="1">
              <from>
                <xdr:col>11</xdr:col>
                <xdr:colOff>0</xdr:colOff>
                <xdr:row>7</xdr:row>
                <xdr:rowOff>76200</xdr:rowOff>
              </from>
              <to>
                <xdr:col>15</xdr:col>
                <xdr:colOff>85725</xdr:colOff>
                <xdr:row>8</xdr:row>
                <xdr:rowOff>133350</xdr:rowOff>
              </to>
            </anchor>
          </controlPr>
        </control>
      </mc:Choice>
      <mc:Fallback>
        <control shapeId="7246" r:id="rId14" name="CheckBox25"/>
      </mc:Fallback>
    </mc:AlternateContent>
    <mc:AlternateContent xmlns:mc="http://schemas.openxmlformats.org/markup-compatibility/2006">
      <mc:Choice Requires="x14">
        <control shapeId="7242" r:id="rId16" name="CheckBox24">
          <controlPr defaultSize="0" autoLine="0" r:id="rId17">
            <anchor moveWithCells="1">
              <from>
                <xdr:col>30</xdr:col>
                <xdr:colOff>0</xdr:colOff>
                <xdr:row>21</xdr:row>
                <xdr:rowOff>95250</xdr:rowOff>
              </from>
              <to>
                <xdr:col>33</xdr:col>
                <xdr:colOff>104775</xdr:colOff>
                <xdr:row>22</xdr:row>
                <xdr:rowOff>152400</xdr:rowOff>
              </to>
            </anchor>
          </controlPr>
        </control>
      </mc:Choice>
      <mc:Fallback>
        <control shapeId="7242" r:id="rId16" name="CheckBox24"/>
      </mc:Fallback>
    </mc:AlternateContent>
    <mc:AlternateContent xmlns:mc="http://schemas.openxmlformats.org/markup-compatibility/2006">
      <mc:Choice Requires="x14">
        <control shapeId="7241" r:id="rId18" name="CheckBox23">
          <controlPr defaultSize="0" autoLine="0" linkedCell="BP26" r:id="rId19">
            <anchor moveWithCells="1">
              <from>
                <xdr:col>27</xdr:col>
                <xdr:colOff>85725</xdr:colOff>
                <xdr:row>21</xdr:row>
                <xdr:rowOff>95250</xdr:rowOff>
              </from>
              <to>
                <xdr:col>29</xdr:col>
                <xdr:colOff>228600</xdr:colOff>
                <xdr:row>22</xdr:row>
                <xdr:rowOff>152400</xdr:rowOff>
              </to>
            </anchor>
          </controlPr>
        </control>
      </mc:Choice>
      <mc:Fallback>
        <control shapeId="7241" r:id="rId18" name="CheckBox23"/>
      </mc:Fallback>
    </mc:AlternateContent>
    <mc:AlternateContent xmlns:mc="http://schemas.openxmlformats.org/markup-compatibility/2006">
      <mc:Choice Requires="x14">
        <control shapeId="7229" r:id="rId20" name="CheckBox22">
          <controlPr defaultSize="0" autoLine="0" r:id="rId21">
            <anchor moveWithCells="1">
              <from>
                <xdr:col>44</xdr:col>
                <xdr:colOff>47625</xdr:colOff>
                <xdr:row>73</xdr:row>
                <xdr:rowOff>66675</xdr:rowOff>
              </from>
              <to>
                <xdr:col>47</xdr:col>
                <xdr:colOff>152400</xdr:colOff>
                <xdr:row>74</xdr:row>
                <xdr:rowOff>123825</xdr:rowOff>
              </to>
            </anchor>
          </controlPr>
        </control>
      </mc:Choice>
      <mc:Fallback>
        <control shapeId="7229" r:id="rId20" name="CheckBox22"/>
      </mc:Fallback>
    </mc:AlternateContent>
    <mc:AlternateContent xmlns:mc="http://schemas.openxmlformats.org/markup-compatibility/2006">
      <mc:Choice Requires="x14">
        <control shapeId="7228" r:id="rId22" name="CheckBox21">
          <controlPr defaultSize="0" autoLine="0" linkedCell="BP71" r:id="rId23">
            <anchor moveWithCells="1">
              <from>
                <xdr:col>41</xdr:col>
                <xdr:colOff>133350</xdr:colOff>
                <xdr:row>73</xdr:row>
                <xdr:rowOff>66675</xdr:rowOff>
              </from>
              <to>
                <xdr:col>43</xdr:col>
                <xdr:colOff>152400</xdr:colOff>
                <xdr:row>74</xdr:row>
                <xdr:rowOff>123825</xdr:rowOff>
              </to>
            </anchor>
          </controlPr>
        </control>
      </mc:Choice>
      <mc:Fallback>
        <control shapeId="7228" r:id="rId22" name="CheckBox21"/>
      </mc:Fallback>
    </mc:AlternateContent>
    <mc:AlternateContent xmlns:mc="http://schemas.openxmlformats.org/markup-compatibility/2006">
      <mc:Choice Requires="x14">
        <control shapeId="7227" r:id="rId24" name="CheckBox20">
          <controlPr defaultSize="0" autoLine="0" r:id="rId25">
            <anchor moveWithCells="1">
              <from>
                <xdr:col>44</xdr:col>
                <xdr:colOff>47625</xdr:colOff>
                <xdr:row>71</xdr:row>
                <xdr:rowOff>76200</xdr:rowOff>
              </from>
              <to>
                <xdr:col>47</xdr:col>
                <xdr:colOff>152400</xdr:colOff>
                <xdr:row>72</xdr:row>
                <xdr:rowOff>133350</xdr:rowOff>
              </to>
            </anchor>
          </controlPr>
        </control>
      </mc:Choice>
      <mc:Fallback>
        <control shapeId="7227" r:id="rId24" name="CheckBox20"/>
      </mc:Fallback>
    </mc:AlternateContent>
    <mc:AlternateContent xmlns:mc="http://schemas.openxmlformats.org/markup-compatibility/2006">
      <mc:Choice Requires="x14">
        <control shapeId="7226" r:id="rId26" name="CheckBox19">
          <controlPr defaultSize="0" autoLine="0" linkedCell="BP70" r:id="rId27">
            <anchor moveWithCells="1">
              <from>
                <xdr:col>41</xdr:col>
                <xdr:colOff>133350</xdr:colOff>
                <xdr:row>71</xdr:row>
                <xdr:rowOff>76200</xdr:rowOff>
              </from>
              <to>
                <xdr:col>43</xdr:col>
                <xdr:colOff>152400</xdr:colOff>
                <xdr:row>72</xdr:row>
                <xdr:rowOff>133350</xdr:rowOff>
              </to>
            </anchor>
          </controlPr>
        </control>
      </mc:Choice>
      <mc:Fallback>
        <control shapeId="7226" r:id="rId26" name="CheckBox19"/>
      </mc:Fallback>
    </mc:AlternateContent>
    <mc:AlternateContent xmlns:mc="http://schemas.openxmlformats.org/markup-compatibility/2006">
      <mc:Choice Requires="x14">
        <control shapeId="7225" r:id="rId28" name="CheckBox18">
          <controlPr defaultSize="0" autoLine="0" r:id="rId29">
            <anchor moveWithCells="1">
              <from>
                <xdr:col>44</xdr:col>
                <xdr:colOff>47625</xdr:colOff>
                <xdr:row>69</xdr:row>
                <xdr:rowOff>66675</xdr:rowOff>
              </from>
              <to>
                <xdr:col>47</xdr:col>
                <xdr:colOff>152400</xdr:colOff>
                <xdr:row>70</xdr:row>
                <xdr:rowOff>123825</xdr:rowOff>
              </to>
            </anchor>
          </controlPr>
        </control>
      </mc:Choice>
      <mc:Fallback>
        <control shapeId="7225" r:id="rId28" name="CheckBox18"/>
      </mc:Fallback>
    </mc:AlternateContent>
    <mc:AlternateContent xmlns:mc="http://schemas.openxmlformats.org/markup-compatibility/2006">
      <mc:Choice Requires="x14">
        <control shapeId="7224" r:id="rId30" name="CheckBox17">
          <controlPr defaultSize="0" autoLine="0" linkedCell="BP69" r:id="rId31">
            <anchor moveWithCells="1">
              <from>
                <xdr:col>41</xdr:col>
                <xdr:colOff>133350</xdr:colOff>
                <xdr:row>69</xdr:row>
                <xdr:rowOff>66675</xdr:rowOff>
              </from>
              <to>
                <xdr:col>43</xdr:col>
                <xdr:colOff>152400</xdr:colOff>
                <xdr:row>70</xdr:row>
                <xdr:rowOff>123825</xdr:rowOff>
              </to>
            </anchor>
          </controlPr>
        </control>
      </mc:Choice>
      <mc:Fallback>
        <control shapeId="7224" r:id="rId30" name="CheckBox17"/>
      </mc:Fallback>
    </mc:AlternateContent>
    <mc:AlternateContent xmlns:mc="http://schemas.openxmlformats.org/markup-compatibility/2006">
      <mc:Choice Requires="x14">
        <control shapeId="7218" r:id="rId32" name="CheckBox14">
          <controlPr defaultSize="0" autoLine="0" r:id="rId33">
            <anchor moveWithCells="1">
              <from>
                <xdr:col>44</xdr:col>
                <xdr:colOff>47625</xdr:colOff>
                <xdr:row>67</xdr:row>
                <xdr:rowOff>85725</xdr:rowOff>
              </from>
              <to>
                <xdr:col>47</xdr:col>
                <xdr:colOff>152400</xdr:colOff>
                <xdr:row>68</xdr:row>
                <xdr:rowOff>142875</xdr:rowOff>
              </to>
            </anchor>
          </controlPr>
        </control>
      </mc:Choice>
      <mc:Fallback>
        <control shapeId="7218" r:id="rId32" name="CheckBox14"/>
      </mc:Fallback>
    </mc:AlternateContent>
    <mc:AlternateContent xmlns:mc="http://schemas.openxmlformats.org/markup-compatibility/2006">
      <mc:Choice Requires="x14">
        <control shapeId="7217" r:id="rId34" name="CheckBox13">
          <controlPr defaultSize="0" autoLine="0" linkedCell="BP68" r:id="rId35">
            <anchor moveWithCells="1">
              <from>
                <xdr:col>41</xdr:col>
                <xdr:colOff>133350</xdr:colOff>
                <xdr:row>67</xdr:row>
                <xdr:rowOff>85725</xdr:rowOff>
              </from>
              <to>
                <xdr:col>43</xdr:col>
                <xdr:colOff>152400</xdr:colOff>
                <xdr:row>68</xdr:row>
                <xdr:rowOff>142875</xdr:rowOff>
              </to>
            </anchor>
          </controlPr>
        </control>
      </mc:Choice>
      <mc:Fallback>
        <control shapeId="7217" r:id="rId34" name="CheckBox13"/>
      </mc:Fallback>
    </mc:AlternateContent>
    <mc:AlternateContent xmlns:mc="http://schemas.openxmlformats.org/markup-compatibility/2006">
      <mc:Choice Requires="x14">
        <control shapeId="7216" r:id="rId36" name="CheckBox12">
          <controlPr defaultSize="0" autoLine="0" r:id="rId37">
            <anchor moveWithCells="1">
              <from>
                <xdr:col>43</xdr:col>
                <xdr:colOff>76200</xdr:colOff>
                <xdr:row>19</xdr:row>
                <xdr:rowOff>76200</xdr:rowOff>
              </from>
              <to>
                <xdr:col>47</xdr:col>
                <xdr:colOff>9525</xdr:colOff>
                <xdr:row>20</xdr:row>
                <xdr:rowOff>133350</xdr:rowOff>
              </to>
            </anchor>
          </controlPr>
        </control>
      </mc:Choice>
      <mc:Fallback>
        <control shapeId="7216" r:id="rId36" name="CheckBox12"/>
      </mc:Fallback>
    </mc:AlternateContent>
    <mc:AlternateContent xmlns:mc="http://schemas.openxmlformats.org/markup-compatibility/2006">
      <mc:Choice Requires="x14">
        <control shapeId="7215" r:id="rId38" name="CheckBox11">
          <controlPr defaultSize="0" autoLine="0" linkedCell="BP29" r:id="rId39">
            <anchor moveWithCells="1">
              <from>
                <xdr:col>41</xdr:col>
                <xdr:colOff>0</xdr:colOff>
                <xdr:row>19</xdr:row>
                <xdr:rowOff>76200</xdr:rowOff>
              </from>
              <to>
                <xdr:col>43</xdr:col>
                <xdr:colOff>19050</xdr:colOff>
                <xdr:row>20</xdr:row>
                <xdr:rowOff>133350</xdr:rowOff>
              </to>
            </anchor>
          </controlPr>
        </control>
      </mc:Choice>
      <mc:Fallback>
        <control shapeId="7215" r:id="rId38" name="CheckBox11"/>
      </mc:Fallback>
    </mc:AlternateContent>
    <mc:AlternateContent xmlns:mc="http://schemas.openxmlformats.org/markup-compatibility/2006">
      <mc:Choice Requires="x14">
        <control shapeId="7214" r:id="rId40" name="CheckBox10">
          <controlPr defaultSize="0" autoLine="0" r:id="rId41">
            <anchor moveWithCells="1">
              <from>
                <xdr:col>43</xdr:col>
                <xdr:colOff>76200</xdr:colOff>
                <xdr:row>23</xdr:row>
                <xdr:rowOff>66675</xdr:rowOff>
              </from>
              <to>
                <xdr:col>47</xdr:col>
                <xdr:colOff>9525</xdr:colOff>
                <xdr:row>24</xdr:row>
                <xdr:rowOff>123825</xdr:rowOff>
              </to>
            </anchor>
          </controlPr>
        </control>
      </mc:Choice>
      <mc:Fallback>
        <control shapeId="7214" r:id="rId40" name="CheckBox10"/>
      </mc:Fallback>
    </mc:AlternateContent>
    <mc:AlternateContent xmlns:mc="http://schemas.openxmlformats.org/markup-compatibility/2006">
      <mc:Choice Requires="x14">
        <control shapeId="7213" r:id="rId42" name="CheckBox9">
          <controlPr defaultSize="0" autoLine="0" linkedCell="BP31" r:id="rId43">
            <anchor moveWithCells="1">
              <from>
                <xdr:col>41</xdr:col>
                <xdr:colOff>0</xdr:colOff>
                <xdr:row>23</xdr:row>
                <xdr:rowOff>66675</xdr:rowOff>
              </from>
              <to>
                <xdr:col>43</xdr:col>
                <xdr:colOff>19050</xdr:colOff>
                <xdr:row>24</xdr:row>
                <xdr:rowOff>123825</xdr:rowOff>
              </to>
            </anchor>
          </controlPr>
        </control>
      </mc:Choice>
      <mc:Fallback>
        <control shapeId="7213" r:id="rId42" name="CheckBox9"/>
      </mc:Fallback>
    </mc:AlternateContent>
    <mc:AlternateContent xmlns:mc="http://schemas.openxmlformats.org/markup-compatibility/2006">
      <mc:Choice Requires="x14">
        <control shapeId="7212" r:id="rId44" name="CheckBox8">
          <controlPr defaultSize="0" autoLine="0" r:id="rId45">
            <anchor moveWithCells="1">
              <from>
                <xdr:col>43</xdr:col>
                <xdr:colOff>76200</xdr:colOff>
                <xdr:row>21</xdr:row>
                <xdr:rowOff>76200</xdr:rowOff>
              </from>
              <to>
                <xdr:col>47</xdr:col>
                <xdr:colOff>9525</xdr:colOff>
                <xdr:row>22</xdr:row>
                <xdr:rowOff>133350</xdr:rowOff>
              </to>
            </anchor>
          </controlPr>
        </control>
      </mc:Choice>
      <mc:Fallback>
        <control shapeId="7212" r:id="rId44" name="CheckBox8"/>
      </mc:Fallback>
    </mc:AlternateContent>
    <mc:AlternateContent xmlns:mc="http://schemas.openxmlformats.org/markup-compatibility/2006">
      <mc:Choice Requires="x14">
        <control shapeId="7211" r:id="rId46" name="CheckBox7">
          <controlPr defaultSize="0" autoLine="0" linkedCell="BP30" r:id="rId47">
            <anchor moveWithCells="1">
              <from>
                <xdr:col>41</xdr:col>
                <xdr:colOff>0</xdr:colOff>
                <xdr:row>21</xdr:row>
                <xdr:rowOff>76200</xdr:rowOff>
              </from>
              <to>
                <xdr:col>43</xdr:col>
                <xdr:colOff>19050</xdr:colOff>
                <xdr:row>22</xdr:row>
                <xdr:rowOff>133350</xdr:rowOff>
              </to>
            </anchor>
          </controlPr>
        </control>
      </mc:Choice>
      <mc:Fallback>
        <control shapeId="7211" r:id="rId46" name="CheckBox7"/>
      </mc:Fallback>
    </mc:AlternateContent>
    <mc:AlternateContent xmlns:mc="http://schemas.openxmlformats.org/markup-compatibility/2006">
      <mc:Choice Requires="x14">
        <control shapeId="7210" r:id="rId48" name="CheckBox6">
          <controlPr defaultSize="0" autoLine="0" r:id="rId49">
            <anchor moveWithCells="1">
              <from>
                <xdr:col>30</xdr:col>
                <xdr:colOff>0</xdr:colOff>
                <xdr:row>23</xdr:row>
                <xdr:rowOff>85725</xdr:rowOff>
              </from>
              <to>
                <xdr:col>33</xdr:col>
                <xdr:colOff>104775</xdr:colOff>
                <xdr:row>24</xdr:row>
                <xdr:rowOff>142875</xdr:rowOff>
              </to>
            </anchor>
          </controlPr>
        </control>
      </mc:Choice>
      <mc:Fallback>
        <control shapeId="7210" r:id="rId48" name="CheckBox6"/>
      </mc:Fallback>
    </mc:AlternateContent>
    <mc:AlternateContent xmlns:mc="http://schemas.openxmlformats.org/markup-compatibility/2006">
      <mc:Choice Requires="x14">
        <control shapeId="7209" r:id="rId50" name="CheckBox5">
          <controlPr defaultSize="0" autoLine="0" linkedCell="BP27" r:id="rId51">
            <anchor moveWithCells="1">
              <from>
                <xdr:col>27</xdr:col>
                <xdr:colOff>85725</xdr:colOff>
                <xdr:row>23</xdr:row>
                <xdr:rowOff>85725</xdr:rowOff>
              </from>
              <to>
                <xdr:col>29</xdr:col>
                <xdr:colOff>228600</xdr:colOff>
                <xdr:row>24</xdr:row>
                <xdr:rowOff>142875</xdr:rowOff>
              </to>
            </anchor>
          </controlPr>
        </control>
      </mc:Choice>
      <mc:Fallback>
        <control shapeId="7209" r:id="rId50" name="CheckBox5"/>
      </mc:Fallback>
    </mc:AlternateContent>
    <mc:AlternateContent xmlns:mc="http://schemas.openxmlformats.org/markup-compatibility/2006">
      <mc:Choice Requires="x14">
        <control shapeId="7208" r:id="rId52" name="CheckBox4">
          <controlPr defaultSize="0" autoLine="0" linkedCell="BP21" r:id="rId53">
            <anchor moveWithCells="1">
              <from>
                <xdr:col>2</xdr:col>
                <xdr:colOff>123825</xdr:colOff>
                <xdr:row>21</xdr:row>
                <xdr:rowOff>85725</xdr:rowOff>
              </from>
              <to>
                <xdr:col>3</xdr:col>
                <xdr:colOff>152400</xdr:colOff>
                <xdr:row>22</xdr:row>
                <xdr:rowOff>142875</xdr:rowOff>
              </to>
            </anchor>
          </controlPr>
        </control>
      </mc:Choice>
      <mc:Fallback>
        <control shapeId="7208" r:id="rId52" name="CheckBox4"/>
      </mc:Fallback>
    </mc:AlternateContent>
    <mc:AlternateContent xmlns:mc="http://schemas.openxmlformats.org/markup-compatibility/2006">
      <mc:Choice Requires="x14">
        <control shapeId="7207" r:id="rId54" name="CheckBox3">
          <controlPr defaultSize="0" autoLine="0" linkedCell="BP20" r:id="rId55">
            <anchor moveWithCells="1">
              <from>
                <xdr:col>2</xdr:col>
                <xdr:colOff>123825</xdr:colOff>
                <xdr:row>19</xdr:row>
                <xdr:rowOff>85725</xdr:rowOff>
              </from>
              <to>
                <xdr:col>3</xdr:col>
                <xdr:colOff>142875</xdr:colOff>
                <xdr:row>20</xdr:row>
                <xdr:rowOff>142875</xdr:rowOff>
              </to>
            </anchor>
          </controlPr>
        </control>
      </mc:Choice>
      <mc:Fallback>
        <control shapeId="7207" r:id="rId54" name="CheckBox3"/>
      </mc:Fallback>
    </mc:AlternateContent>
    <mc:AlternateContent xmlns:mc="http://schemas.openxmlformats.org/markup-compatibility/2006">
      <mc:Choice Requires="x14">
        <control shapeId="7206" r:id="rId56" name="CheckBox2">
          <controlPr defaultSize="0" autoLine="0" r:id="rId57">
            <anchor moveWithCells="1">
              <from>
                <xdr:col>30</xdr:col>
                <xdr:colOff>0</xdr:colOff>
                <xdr:row>19</xdr:row>
                <xdr:rowOff>95250</xdr:rowOff>
              </from>
              <to>
                <xdr:col>33</xdr:col>
                <xdr:colOff>104775</xdr:colOff>
                <xdr:row>20</xdr:row>
                <xdr:rowOff>152400</xdr:rowOff>
              </to>
            </anchor>
          </controlPr>
        </control>
      </mc:Choice>
      <mc:Fallback>
        <control shapeId="7206" r:id="rId56" name="CheckBox2"/>
      </mc:Fallback>
    </mc:AlternateContent>
    <mc:AlternateContent xmlns:mc="http://schemas.openxmlformats.org/markup-compatibility/2006">
      <mc:Choice Requires="x14">
        <control shapeId="7205" r:id="rId58" name="CheckBox1">
          <controlPr defaultSize="0" autoLine="0" linkedCell="BP25" r:id="rId59">
            <anchor moveWithCells="1">
              <from>
                <xdr:col>27</xdr:col>
                <xdr:colOff>85725</xdr:colOff>
                <xdr:row>19</xdr:row>
                <xdr:rowOff>95250</xdr:rowOff>
              </from>
              <to>
                <xdr:col>29</xdr:col>
                <xdr:colOff>228600</xdr:colOff>
                <xdr:row>20</xdr:row>
                <xdr:rowOff>152400</xdr:rowOff>
              </to>
            </anchor>
          </controlPr>
        </control>
      </mc:Choice>
      <mc:Fallback>
        <control shapeId="7205" r:id="rId58" name="CheckBox1"/>
      </mc:Fallback>
    </mc:AlternateContent>
    <mc:AlternateContent xmlns:mc="http://schemas.openxmlformats.org/markup-compatibility/2006">
      <mc:Choice Requires="x14">
        <control shapeId="7248" r:id="rId60" name="CheckBox27">
          <controlPr defaultSize="0" autoLine="0" linkedCell="BP22" r:id="rId61">
            <anchor moveWithCells="1">
              <from>
                <xdr:col>9</xdr:col>
                <xdr:colOff>142875</xdr:colOff>
                <xdr:row>19</xdr:row>
                <xdr:rowOff>85725</xdr:rowOff>
              </from>
              <to>
                <xdr:col>12</xdr:col>
                <xdr:colOff>57150</xdr:colOff>
                <xdr:row>20</xdr:row>
                <xdr:rowOff>142875</xdr:rowOff>
              </to>
            </anchor>
          </controlPr>
        </control>
      </mc:Choice>
      <mc:Fallback>
        <control shapeId="7248" r:id="rId60" name="CheckBox27"/>
      </mc:Fallback>
    </mc:AlternateContent>
    <mc:AlternateContent xmlns:mc="http://schemas.openxmlformats.org/markup-compatibility/2006">
      <mc:Choice Requires="x14">
        <control shapeId="7249" r:id="rId62" name="CheckBox28">
          <controlPr defaultSize="0" autoLine="0" linkedCell="BP23" r:id="rId63">
            <anchor moveWithCells="1">
              <from>
                <xdr:col>9</xdr:col>
                <xdr:colOff>142875</xdr:colOff>
                <xdr:row>21</xdr:row>
                <xdr:rowOff>76200</xdr:rowOff>
              </from>
              <to>
                <xdr:col>12</xdr:col>
                <xdr:colOff>76200</xdr:colOff>
                <xdr:row>22</xdr:row>
                <xdr:rowOff>133350</xdr:rowOff>
              </to>
            </anchor>
          </controlPr>
        </control>
      </mc:Choice>
      <mc:Fallback>
        <control shapeId="7249" r:id="rId62" name="CheckBox28"/>
      </mc:Fallback>
    </mc:AlternateContent>
    <mc:AlternateContent xmlns:mc="http://schemas.openxmlformats.org/markup-compatibility/2006">
      <mc:Choice Requires="x14">
        <control shapeId="7290" r:id="rId64" name="CheckBox15">
          <controlPr defaultSize="0" autoLine="0" r:id="rId65">
            <anchor moveWithCells="1">
              <from>
                <xdr:col>10</xdr:col>
                <xdr:colOff>152400</xdr:colOff>
                <xdr:row>7</xdr:row>
                <xdr:rowOff>76200</xdr:rowOff>
              </from>
              <to>
                <xdr:col>15</xdr:col>
                <xdr:colOff>85725</xdr:colOff>
                <xdr:row>8</xdr:row>
                <xdr:rowOff>133350</xdr:rowOff>
              </to>
            </anchor>
          </controlPr>
        </control>
      </mc:Choice>
      <mc:Fallback>
        <control shapeId="7290" r:id="rId64" name="CheckBox15"/>
      </mc:Fallback>
    </mc:AlternateContent>
    <mc:AlternateContent xmlns:mc="http://schemas.openxmlformats.org/markup-compatibility/2006">
      <mc:Choice Requires="x14">
        <control shapeId="7291" r:id="rId66" name="CheckBox16">
          <controlPr defaultSize="0" autoLine="0" r:id="rId67">
            <anchor moveWithCells="1">
              <from>
                <xdr:col>15</xdr:col>
                <xdr:colOff>66675</xdr:colOff>
                <xdr:row>7</xdr:row>
                <xdr:rowOff>76200</xdr:rowOff>
              </from>
              <to>
                <xdr:col>18</xdr:col>
                <xdr:colOff>152400</xdr:colOff>
                <xdr:row>8</xdr:row>
                <xdr:rowOff>133350</xdr:rowOff>
              </to>
            </anchor>
          </controlPr>
        </control>
      </mc:Choice>
      <mc:Fallback>
        <control shapeId="7291" r:id="rId66" name="CheckBox16"/>
      </mc:Fallback>
    </mc:AlternateContent>
    <mc:AlternateContent xmlns:mc="http://schemas.openxmlformats.org/markup-compatibility/2006">
      <mc:Choice Requires="x14">
        <control shapeId="7294" r:id="rId68" name="CheckBox31">
          <controlPr defaultSize="0" autoLine="0" r:id="rId69">
            <anchor moveWithCells="1">
              <from>
                <xdr:col>11</xdr:col>
                <xdr:colOff>0</xdr:colOff>
                <xdr:row>7</xdr:row>
                <xdr:rowOff>76200</xdr:rowOff>
              </from>
              <to>
                <xdr:col>15</xdr:col>
                <xdr:colOff>85725</xdr:colOff>
                <xdr:row>8</xdr:row>
                <xdr:rowOff>133350</xdr:rowOff>
              </to>
            </anchor>
          </controlPr>
        </control>
      </mc:Choice>
      <mc:Fallback>
        <control shapeId="7294" r:id="rId68" name="CheckBox31"/>
      </mc:Fallback>
    </mc:AlternateContent>
    <mc:AlternateContent xmlns:mc="http://schemas.openxmlformats.org/markup-compatibility/2006">
      <mc:Choice Requires="x14">
        <control shapeId="7295" r:id="rId70" name="CheckBox32">
          <controlPr defaultSize="0" autoLine="0" r:id="rId71">
            <anchor moveWithCells="1">
              <from>
                <xdr:col>15</xdr:col>
                <xdr:colOff>66675</xdr:colOff>
                <xdr:row>7</xdr:row>
                <xdr:rowOff>76200</xdr:rowOff>
              </from>
              <to>
                <xdr:col>18</xdr:col>
                <xdr:colOff>152400</xdr:colOff>
                <xdr:row>8</xdr:row>
                <xdr:rowOff>133350</xdr:rowOff>
              </to>
            </anchor>
          </controlPr>
        </control>
      </mc:Choice>
      <mc:Fallback>
        <control shapeId="7295" r:id="rId70" name="CheckBox32"/>
      </mc:Fallback>
    </mc:AlternateContent>
  </controls>
  <extLst>
    <ext xmlns:x14="http://schemas.microsoft.com/office/spreadsheetml/2009/9/main" uri="{CCE6A557-97BC-4b89-ADB6-D9C93CAAB3DF}">
      <x14:dataValidations xmlns:xm="http://schemas.microsoft.com/office/excel/2006/main" count="2">
        <x14:dataValidation type="list" allowBlank="1" showInputMessage="1" showErrorMessage="1">
          <x14:formula1>
            <xm:f>許可業種一覧!$A$2:$A$29</xm:f>
          </x14:formula1>
          <xm:sqref>D43 D45 D47 S43 S45 S47 AH43 AH45 AH47</xm:sqref>
        </x14:dataValidation>
        <x14:dataValidation type="list" allowBlank="1" showInputMessage="1" showErrorMessage="1">
          <x14:formula1>
            <xm:f>地域一覧!$A$2:$A$57</xm:f>
          </x14:formula1>
          <xm:sqref>Y27 Y29 Y31 Y33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sheetPr>
  <dimension ref="A1:B29"/>
  <sheetViews>
    <sheetView workbookViewId="0">
      <selection activeCell="E13" sqref="E13"/>
    </sheetView>
  </sheetViews>
  <sheetFormatPr defaultRowHeight="20.100000000000001" customHeight="1"/>
  <cols>
    <col min="1" max="1" width="5.625" style="6" customWidth="1"/>
    <col min="2" max="2" width="20.625" style="6" customWidth="1"/>
    <col min="3" max="16384" width="9" style="6"/>
  </cols>
  <sheetData>
    <row r="1" spans="1:2" ht="20.100000000000001" customHeight="1">
      <c r="A1" s="4" t="s">
        <v>97</v>
      </c>
      <c r="B1" s="5" t="s">
        <v>98</v>
      </c>
    </row>
    <row r="2" spans="1:2" ht="20.100000000000001" customHeight="1">
      <c r="A2" s="9">
        <v>1</v>
      </c>
      <c r="B2" s="43" t="s">
        <v>100</v>
      </c>
    </row>
    <row r="3" spans="1:2" ht="20.100000000000001" customHeight="1">
      <c r="A3" s="9">
        <v>2</v>
      </c>
      <c r="B3" s="43" t="s">
        <v>102</v>
      </c>
    </row>
    <row r="4" spans="1:2" ht="20.100000000000001" customHeight="1">
      <c r="A4" s="9">
        <v>3</v>
      </c>
      <c r="B4" s="43" t="s">
        <v>104</v>
      </c>
    </row>
    <row r="5" spans="1:2" ht="20.100000000000001" customHeight="1">
      <c r="A5" s="9">
        <v>4</v>
      </c>
      <c r="B5" s="43" t="s">
        <v>106</v>
      </c>
    </row>
    <row r="6" spans="1:2" ht="20.100000000000001" customHeight="1">
      <c r="A6" s="9">
        <v>5</v>
      </c>
      <c r="B6" s="43" t="s">
        <v>108</v>
      </c>
    </row>
    <row r="7" spans="1:2" ht="20.100000000000001" customHeight="1">
      <c r="A7" s="9">
        <v>6</v>
      </c>
      <c r="B7" s="43" t="s">
        <v>110</v>
      </c>
    </row>
    <row r="8" spans="1:2" ht="20.100000000000001" customHeight="1">
      <c r="A8" s="9">
        <v>7</v>
      </c>
      <c r="B8" s="43" t="s">
        <v>112</v>
      </c>
    </row>
    <row r="9" spans="1:2" ht="20.100000000000001" customHeight="1">
      <c r="A9" s="11">
        <v>8</v>
      </c>
      <c r="B9" s="43" t="s">
        <v>114</v>
      </c>
    </row>
    <row r="10" spans="1:2" ht="20.100000000000001" customHeight="1">
      <c r="A10" s="11">
        <v>9</v>
      </c>
      <c r="B10" s="43" t="s">
        <v>116</v>
      </c>
    </row>
    <row r="11" spans="1:2" ht="20.100000000000001" customHeight="1">
      <c r="A11" s="11">
        <v>10</v>
      </c>
      <c r="B11" s="44" t="s">
        <v>183</v>
      </c>
    </row>
    <row r="12" spans="1:2" ht="20.100000000000001" customHeight="1">
      <c r="A12" s="11">
        <v>11</v>
      </c>
      <c r="B12" s="43" t="s">
        <v>119</v>
      </c>
    </row>
    <row r="13" spans="1:2" ht="20.100000000000001" customHeight="1">
      <c r="A13" s="11">
        <v>12</v>
      </c>
      <c r="B13" s="43" t="s">
        <v>121</v>
      </c>
    </row>
    <row r="14" spans="1:2" ht="20.100000000000001" customHeight="1">
      <c r="A14" s="11">
        <v>13</v>
      </c>
      <c r="B14" s="43" t="s">
        <v>123</v>
      </c>
    </row>
    <row r="15" spans="1:2" ht="20.100000000000001" customHeight="1">
      <c r="A15" s="11">
        <v>14</v>
      </c>
      <c r="B15" s="43" t="s">
        <v>125</v>
      </c>
    </row>
    <row r="16" spans="1:2" ht="20.100000000000001" customHeight="1">
      <c r="A16" s="11">
        <v>15</v>
      </c>
      <c r="B16" s="43" t="s">
        <v>127</v>
      </c>
    </row>
    <row r="17" spans="1:2" ht="20.100000000000001" customHeight="1">
      <c r="A17" s="11">
        <v>16</v>
      </c>
      <c r="B17" s="43" t="s">
        <v>184</v>
      </c>
    </row>
    <row r="18" spans="1:2" ht="20.100000000000001" customHeight="1">
      <c r="A18" s="11">
        <v>17</v>
      </c>
      <c r="B18" s="43" t="s">
        <v>130</v>
      </c>
    </row>
    <row r="19" spans="1:2" ht="20.100000000000001" customHeight="1">
      <c r="A19" s="11">
        <v>18</v>
      </c>
      <c r="B19" s="43" t="s">
        <v>132</v>
      </c>
    </row>
    <row r="20" spans="1:2" ht="20.100000000000001" customHeight="1">
      <c r="A20" s="11">
        <v>19</v>
      </c>
      <c r="B20" s="43" t="s">
        <v>134</v>
      </c>
    </row>
    <row r="21" spans="1:2" ht="20.100000000000001" customHeight="1">
      <c r="A21" s="11">
        <v>20</v>
      </c>
      <c r="B21" s="43" t="s">
        <v>136</v>
      </c>
    </row>
    <row r="22" spans="1:2" ht="20.100000000000001" customHeight="1">
      <c r="A22" s="11">
        <v>21</v>
      </c>
      <c r="B22" s="43" t="s">
        <v>138</v>
      </c>
    </row>
    <row r="23" spans="1:2" ht="20.100000000000001" customHeight="1">
      <c r="A23" s="11">
        <v>22</v>
      </c>
      <c r="B23" s="43" t="s">
        <v>140</v>
      </c>
    </row>
    <row r="24" spans="1:2" ht="20.100000000000001" customHeight="1">
      <c r="A24" s="11">
        <v>23</v>
      </c>
      <c r="B24" s="43" t="s">
        <v>142</v>
      </c>
    </row>
    <row r="25" spans="1:2" ht="20.100000000000001" customHeight="1">
      <c r="A25" s="11">
        <v>24</v>
      </c>
      <c r="B25" s="43" t="s">
        <v>144</v>
      </c>
    </row>
    <row r="26" spans="1:2" ht="20.100000000000001" customHeight="1">
      <c r="A26" s="11">
        <v>25</v>
      </c>
      <c r="B26" s="43" t="s">
        <v>146</v>
      </c>
    </row>
    <row r="27" spans="1:2" ht="20.100000000000001" customHeight="1">
      <c r="A27" s="11">
        <v>26</v>
      </c>
      <c r="B27" s="43" t="s">
        <v>148</v>
      </c>
    </row>
    <row r="28" spans="1:2" ht="20.100000000000001" customHeight="1">
      <c r="A28" s="11">
        <v>27</v>
      </c>
      <c r="B28" s="43" t="s">
        <v>150</v>
      </c>
    </row>
    <row r="29" spans="1:2" ht="20.100000000000001" customHeight="1">
      <c r="A29" s="11">
        <v>28</v>
      </c>
      <c r="B29" s="43" t="s">
        <v>152</v>
      </c>
    </row>
  </sheetData>
  <sheetProtection password="C7B9" sheet="1" objects="1" scenarios="1"/>
  <phoneticPr fontId="2"/>
  <pageMargins left="0" right="0" top="0" bottom="0" header="0.51181102362204722" footer="0"/>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autoPageBreaks="0"/>
  </sheetPr>
  <dimension ref="A1:B58"/>
  <sheetViews>
    <sheetView zoomScaleNormal="100" zoomScaleSheetLayoutView="55" workbookViewId="0">
      <selection activeCell="E13" sqref="E13"/>
    </sheetView>
  </sheetViews>
  <sheetFormatPr defaultRowHeight="20.100000000000001" customHeight="1"/>
  <cols>
    <col min="1" max="1" width="5.625" style="6" customWidth="1"/>
    <col min="2" max="2" width="15.625" style="6" customWidth="1"/>
    <col min="3" max="16384" width="9" style="6"/>
  </cols>
  <sheetData>
    <row r="1" spans="1:2" ht="20.100000000000001" customHeight="1">
      <c r="A1" s="7" t="s">
        <v>97</v>
      </c>
      <c r="B1" s="8" t="s">
        <v>99</v>
      </c>
    </row>
    <row r="2" spans="1:2" ht="20.100000000000001" customHeight="1">
      <c r="A2" s="10">
        <v>1</v>
      </c>
      <c r="B2" s="43" t="s">
        <v>101</v>
      </c>
    </row>
    <row r="3" spans="1:2" ht="20.100000000000001" customHeight="1">
      <c r="A3" s="10">
        <v>2</v>
      </c>
      <c r="B3" s="43" t="s">
        <v>103</v>
      </c>
    </row>
    <row r="4" spans="1:2" ht="20.100000000000001" customHeight="1">
      <c r="A4" s="10">
        <v>3</v>
      </c>
      <c r="B4" s="43" t="s">
        <v>105</v>
      </c>
    </row>
    <row r="5" spans="1:2" ht="20.100000000000001" customHeight="1">
      <c r="A5" s="10">
        <v>4</v>
      </c>
      <c r="B5" s="43" t="s">
        <v>107</v>
      </c>
    </row>
    <row r="6" spans="1:2" ht="20.100000000000001" customHeight="1">
      <c r="A6" s="10">
        <v>5</v>
      </c>
      <c r="B6" s="43" t="s">
        <v>109</v>
      </c>
    </row>
    <row r="7" spans="1:2" ht="20.100000000000001" customHeight="1">
      <c r="A7" s="10">
        <v>6</v>
      </c>
      <c r="B7" s="43" t="s">
        <v>111</v>
      </c>
    </row>
    <row r="8" spans="1:2" ht="20.100000000000001" customHeight="1">
      <c r="A8" s="10">
        <v>7</v>
      </c>
      <c r="B8" s="43" t="s">
        <v>113</v>
      </c>
    </row>
    <row r="9" spans="1:2" ht="20.100000000000001" customHeight="1">
      <c r="A9" s="10">
        <v>8</v>
      </c>
      <c r="B9" s="43" t="s">
        <v>115</v>
      </c>
    </row>
    <row r="10" spans="1:2" ht="20.100000000000001" customHeight="1">
      <c r="A10" s="10">
        <v>9</v>
      </c>
      <c r="B10" s="43" t="s">
        <v>117</v>
      </c>
    </row>
    <row r="11" spans="1:2" ht="20.100000000000001" customHeight="1">
      <c r="A11" s="10">
        <v>10</v>
      </c>
      <c r="B11" s="43" t="s">
        <v>118</v>
      </c>
    </row>
    <row r="12" spans="1:2" ht="20.100000000000001" customHeight="1">
      <c r="A12" s="10">
        <v>11</v>
      </c>
      <c r="B12" s="43" t="s">
        <v>120</v>
      </c>
    </row>
    <row r="13" spans="1:2" ht="20.100000000000001" customHeight="1">
      <c r="A13" s="10">
        <v>12</v>
      </c>
      <c r="B13" s="43" t="s">
        <v>122</v>
      </c>
    </row>
    <row r="14" spans="1:2" ht="20.100000000000001" customHeight="1">
      <c r="A14" s="10">
        <v>13</v>
      </c>
      <c r="B14" s="43" t="s">
        <v>124</v>
      </c>
    </row>
    <row r="15" spans="1:2" ht="20.100000000000001" customHeight="1">
      <c r="A15" s="10">
        <v>14</v>
      </c>
      <c r="B15" s="43" t="s">
        <v>126</v>
      </c>
    </row>
    <row r="16" spans="1:2" ht="20.100000000000001" customHeight="1">
      <c r="A16" s="10">
        <v>15</v>
      </c>
      <c r="B16" s="43" t="s">
        <v>128</v>
      </c>
    </row>
    <row r="17" spans="1:2" ht="20.100000000000001" customHeight="1">
      <c r="A17" s="10">
        <v>16</v>
      </c>
      <c r="B17" s="43" t="s">
        <v>129</v>
      </c>
    </row>
    <row r="18" spans="1:2" ht="20.100000000000001" customHeight="1">
      <c r="A18" s="10">
        <v>17</v>
      </c>
      <c r="B18" s="43" t="s">
        <v>131</v>
      </c>
    </row>
    <row r="19" spans="1:2" ht="20.100000000000001" customHeight="1">
      <c r="A19" s="10">
        <v>18</v>
      </c>
      <c r="B19" s="43" t="s">
        <v>133</v>
      </c>
    </row>
    <row r="20" spans="1:2" ht="20.100000000000001" customHeight="1">
      <c r="A20" s="10">
        <v>19</v>
      </c>
      <c r="B20" s="43" t="s">
        <v>135</v>
      </c>
    </row>
    <row r="21" spans="1:2" ht="20.100000000000001" customHeight="1">
      <c r="A21" s="10">
        <v>20</v>
      </c>
      <c r="B21" s="43" t="s">
        <v>137</v>
      </c>
    </row>
    <row r="22" spans="1:2" ht="20.100000000000001" customHeight="1">
      <c r="A22" s="10">
        <v>21</v>
      </c>
      <c r="B22" s="43" t="s">
        <v>139</v>
      </c>
    </row>
    <row r="23" spans="1:2" ht="20.100000000000001" customHeight="1">
      <c r="A23" s="10">
        <v>22</v>
      </c>
      <c r="B23" s="43" t="s">
        <v>141</v>
      </c>
    </row>
    <row r="24" spans="1:2" ht="20.100000000000001" customHeight="1">
      <c r="A24" s="10">
        <v>23</v>
      </c>
      <c r="B24" s="43" t="s">
        <v>143</v>
      </c>
    </row>
    <row r="25" spans="1:2" ht="20.100000000000001" customHeight="1">
      <c r="A25" s="10">
        <v>24</v>
      </c>
      <c r="B25" s="43" t="s">
        <v>145</v>
      </c>
    </row>
    <row r="26" spans="1:2" ht="20.100000000000001" customHeight="1">
      <c r="A26" s="10">
        <v>25</v>
      </c>
      <c r="B26" s="43" t="s">
        <v>147</v>
      </c>
    </row>
    <row r="27" spans="1:2" ht="20.100000000000001" customHeight="1">
      <c r="A27" s="10">
        <v>26</v>
      </c>
      <c r="B27" s="43" t="s">
        <v>149</v>
      </c>
    </row>
    <row r="28" spans="1:2" ht="20.100000000000001" customHeight="1">
      <c r="A28" s="10">
        <v>27</v>
      </c>
      <c r="B28" s="43" t="s">
        <v>151</v>
      </c>
    </row>
    <row r="29" spans="1:2" ht="20.100000000000001" customHeight="1">
      <c r="A29" s="10">
        <v>28</v>
      </c>
      <c r="B29" s="43" t="s">
        <v>153</v>
      </c>
    </row>
    <row r="30" spans="1:2" ht="20.100000000000001" customHeight="1">
      <c r="A30" s="10">
        <v>29</v>
      </c>
      <c r="B30" s="43" t="s">
        <v>154</v>
      </c>
    </row>
    <row r="31" spans="1:2" ht="20.100000000000001" customHeight="1">
      <c r="A31" s="10">
        <v>30</v>
      </c>
      <c r="B31" s="43" t="s">
        <v>155</v>
      </c>
    </row>
    <row r="32" spans="1:2" ht="20.100000000000001" customHeight="1">
      <c r="A32" s="10">
        <v>31</v>
      </c>
      <c r="B32" s="43" t="s">
        <v>156</v>
      </c>
    </row>
    <row r="33" spans="1:2" ht="20.100000000000001" customHeight="1">
      <c r="A33" s="10">
        <v>32</v>
      </c>
      <c r="B33" s="43" t="s">
        <v>157</v>
      </c>
    </row>
    <row r="34" spans="1:2" ht="20.100000000000001" customHeight="1">
      <c r="A34" s="10">
        <v>33</v>
      </c>
      <c r="B34" s="43" t="s">
        <v>158</v>
      </c>
    </row>
    <row r="35" spans="1:2" ht="20.100000000000001" customHeight="1">
      <c r="A35" s="10">
        <v>34</v>
      </c>
      <c r="B35" s="43" t="s">
        <v>159</v>
      </c>
    </row>
    <row r="36" spans="1:2" ht="20.100000000000001" customHeight="1">
      <c r="A36" s="10">
        <v>35</v>
      </c>
      <c r="B36" s="43" t="s">
        <v>160</v>
      </c>
    </row>
    <row r="37" spans="1:2" ht="20.100000000000001" customHeight="1">
      <c r="A37" s="10">
        <v>36</v>
      </c>
      <c r="B37" s="43" t="s">
        <v>161</v>
      </c>
    </row>
    <row r="38" spans="1:2" ht="20.100000000000001" customHeight="1">
      <c r="A38" s="10">
        <v>37</v>
      </c>
      <c r="B38" s="43" t="s">
        <v>162</v>
      </c>
    </row>
    <row r="39" spans="1:2" ht="20.100000000000001" customHeight="1">
      <c r="A39" s="10">
        <v>38</v>
      </c>
      <c r="B39" s="43" t="s">
        <v>163</v>
      </c>
    </row>
    <row r="40" spans="1:2" ht="20.100000000000001" customHeight="1">
      <c r="A40" s="10">
        <v>39</v>
      </c>
      <c r="B40" s="43" t="s">
        <v>164</v>
      </c>
    </row>
    <row r="41" spans="1:2" ht="20.100000000000001" customHeight="1">
      <c r="A41" s="10">
        <v>40</v>
      </c>
      <c r="B41" s="43" t="s">
        <v>165</v>
      </c>
    </row>
    <row r="42" spans="1:2" ht="20.100000000000001" customHeight="1">
      <c r="A42" s="10">
        <v>41</v>
      </c>
      <c r="B42" s="43" t="s">
        <v>166</v>
      </c>
    </row>
    <row r="43" spans="1:2" ht="20.100000000000001" customHeight="1">
      <c r="A43" s="10">
        <v>42</v>
      </c>
      <c r="B43" s="43" t="s">
        <v>167</v>
      </c>
    </row>
    <row r="44" spans="1:2" ht="20.100000000000001" customHeight="1">
      <c r="A44" s="10">
        <v>43</v>
      </c>
      <c r="B44" s="43" t="s">
        <v>168</v>
      </c>
    </row>
    <row r="45" spans="1:2" ht="20.100000000000001" customHeight="1">
      <c r="A45" s="10">
        <v>44</v>
      </c>
      <c r="B45" s="43" t="s">
        <v>169</v>
      </c>
    </row>
    <row r="46" spans="1:2" ht="20.100000000000001" customHeight="1">
      <c r="A46" s="10">
        <v>45</v>
      </c>
      <c r="B46" s="43" t="s">
        <v>170</v>
      </c>
    </row>
    <row r="47" spans="1:2" ht="20.100000000000001" customHeight="1">
      <c r="A47" s="10">
        <v>46</v>
      </c>
      <c r="B47" s="43" t="s">
        <v>171</v>
      </c>
    </row>
    <row r="48" spans="1:2" ht="20.100000000000001" customHeight="1">
      <c r="A48" s="10">
        <v>47</v>
      </c>
      <c r="B48" s="43" t="s">
        <v>172</v>
      </c>
    </row>
    <row r="49" spans="1:2" ht="20.100000000000001" customHeight="1">
      <c r="A49" s="10">
        <v>51</v>
      </c>
      <c r="B49" s="43" t="s">
        <v>173</v>
      </c>
    </row>
    <row r="50" spans="1:2" ht="20.100000000000001" customHeight="1">
      <c r="A50" s="10">
        <v>52</v>
      </c>
      <c r="B50" s="43" t="s">
        <v>174</v>
      </c>
    </row>
    <row r="51" spans="1:2" ht="20.100000000000001" customHeight="1">
      <c r="A51" s="10">
        <v>53</v>
      </c>
      <c r="B51" s="43" t="s">
        <v>175</v>
      </c>
    </row>
    <row r="52" spans="1:2" ht="20.100000000000001" customHeight="1">
      <c r="A52" s="10">
        <v>54</v>
      </c>
      <c r="B52" s="43" t="s">
        <v>176</v>
      </c>
    </row>
    <row r="53" spans="1:2" ht="20.100000000000001" customHeight="1">
      <c r="A53" s="10">
        <v>55</v>
      </c>
      <c r="B53" s="43" t="s">
        <v>177</v>
      </c>
    </row>
    <row r="54" spans="1:2" ht="20.100000000000001" customHeight="1">
      <c r="A54" s="10">
        <v>56</v>
      </c>
      <c r="B54" s="43" t="s">
        <v>178</v>
      </c>
    </row>
    <row r="55" spans="1:2" ht="20.100000000000001" customHeight="1">
      <c r="A55" s="10">
        <v>57</v>
      </c>
      <c r="B55" s="43" t="s">
        <v>179</v>
      </c>
    </row>
    <row r="56" spans="1:2" ht="20.100000000000001" customHeight="1">
      <c r="A56" s="10">
        <v>58</v>
      </c>
      <c r="B56" s="43" t="s">
        <v>180</v>
      </c>
    </row>
    <row r="57" spans="1:2" ht="20.100000000000001" customHeight="1">
      <c r="A57" s="10">
        <v>50</v>
      </c>
      <c r="B57" s="43" t="s">
        <v>181</v>
      </c>
    </row>
    <row r="58" spans="1:2" ht="20.100000000000001" customHeight="1">
      <c r="A58" s="12"/>
      <c r="B58" s="12"/>
    </row>
  </sheetData>
  <sheetProtection sheet="1" objects="1" scenarios="1"/>
  <phoneticPr fontId="2"/>
  <pageMargins left="0" right="0" top="0" bottom="0" header="0.51181102362204722" footer="0"/>
  <pageSetup paperSize="9" scale="7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Q79"/>
  <sheetViews>
    <sheetView view="pageBreakPreview" zoomScaleNormal="130" zoomScaleSheetLayoutView="100" workbookViewId="0">
      <selection activeCell="J10" sqref="J10"/>
    </sheetView>
  </sheetViews>
  <sheetFormatPr defaultRowHeight="20.100000000000001" customHeight="1"/>
  <cols>
    <col min="1" max="1" width="27.25" bestFit="1" customWidth="1"/>
    <col min="2" max="2" width="21.25" style="107" customWidth="1"/>
    <col min="3" max="3" width="11.25" style="122" hidden="1" customWidth="1"/>
    <col min="4" max="4" width="11" style="93" customWidth="1"/>
    <col min="5" max="5" width="21.25" style="107" customWidth="1"/>
    <col min="6" max="6" width="12.25" style="122" hidden="1" customWidth="1"/>
    <col min="7" max="7" width="11" style="93" customWidth="1"/>
    <col min="8" max="8" width="21.25" style="107" customWidth="1"/>
    <col min="10" max="10" width="16.5" bestFit="1" customWidth="1"/>
    <col min="11" max="11" width="17.625" bestFit="1" customWidth="1"/>
    <col min="12" max="13" width="16.5" bestFit="1" customWidth="1"/>
    <col min="14" max="14" width="19.5" customWidth="1"/>
    <col min="15" max="15" width="19.375" customWidth="1"/>
    <col min="16" max="17" width="11.375" bestFit="1" customWidth="1"/>
    <col min="18" max="18" width="12.75" bestFit="1" customWidth="1"/>
    <col min="19" max="19" width="10.625" bestFit="1" customWidth="1"/>
    <col min="20" max="20" width="14.875" bestFit="1" customWidth="1"/>
    <col min="21" max="21" width="11.875" bestFit="1" customWidth="1"/>
    <col min="258" max="258" width="18.625" bestFit="1" customWidth="1"/>
    <col min="259" max="259" width="3.25" customWidth="1"/>
    <col min="260" max="260" width="21.25" customWidth="1"/>
    <col min="261" max="261" width="11" bestFit="1" customWidth="1"/>
    <col min="262" max="262" width="21.25" customWidth="1"/>
    <col min="263" max="263" width="11" bestFit="1" customWidth="1"/>
    <col min="264" max="264" width="21.25" customWidth="1"/>
    <col min="266" max="269" width="16.5" bestFit="1" customWidth="1"/>
    <col min="270" max="270" width="18" customWidth="1"/>
    <col min="272" max="273" width="11.375" bestFit="1" customWidth="1"/>
    <col min="274" max="274" width="12.75" bestFit="1" customWidth="1"/>
    <col min="275" max="275" width="10.625" bestFit="1" customWidth="1"/>
    <col min="276" max="276" width="14.875" bestFit="1" customWidth="1"/>
    <col min="277" max="277" width="11.875" bestFit="1" customWidth="1"/>
    <col min="514" max="514" width="18.625" bestFit="1" customWidth="1"/>
    <col min="515" max="515" width="3.25" customWidth="1"/>
    <col min="516" max="516" width="21.25" customWidth="1"/>
    <col min="517" max="517" width="11" bestFit="1" customWidth="1"/>
    <col min="518" max="518" width="21.25" customWidth="1"/>
    <col min="519" max="519" width="11" bestFit="1" customWidth="1"/>
    <col min="520" max="520" width="21.25" customWidth="1"/>
    <col min="522" max="525" width="16.5" bestFit="1" customWidth="1"/>
    <col min="526" max="526" width="18" customWidth="1"/>
    <col min="528" max="529" width="11.375" bestFit="1" customWidth="1"/>
    <col min="530" max="530" width="12.75" bestFit="1" customWidth="1"/>
    <col min="531" max="531" width="10.625" bestFit="1" customWidth="1"/>
    <col min="532" max="532" width="14.875" bestFit="1" customWidth="1"/>
    <col min="533" max="533" width="11.875" bestFit="1" customWidth="1"/>
    <col min="770" max="770" width="18.625" bestFit="1" customWidth="1"/>
    <col min="771" max="771" width="3.25" customWidth="1"/>
    <col min="772" max="772" width="21.25" customWidth="1"/>
    <col min="773" max="773" width="11" bestFit="1" customWidth="1"/>
    <col min="774" max="774" width="21.25" customWidth="1"/>
    <col min="775" max="775" width="11" bestFit="1" customWidth="1"/>
    <col min="776" max="776" width="21.25" customWidth="1"/>
    <col min="778" max="781" width="16.5" bestFit="1" customWidth="1"/>
    <col min="782" max="782" width="18" customWidth="1"/>
    <col min="784" max="785" width="11.375" bestFit="1" customWidth="1"/>
    <col min="786" max="786" width="12.75" bestFit="1" customWidth="1"/>
    <col min="787" max="787" width="10.625" bestFit="1" customWidth="1"/>
    <col min="788" max="788" width="14.875" bestFit="1" customWidth="1"/>
    <col min="789" max="789" width="11.875" bestFit="1" customWidth="1"/>
    <col min="1026" max="1026" width="18.625" bestFit="1" customWidth="1"/>
    <col min="1027" max="1027" width="3.25" customWidth="1"/>
    <col min="1028" max="1028" width="21.25" customWidth="1"/>
    <col min="1029" max="1029" width="11" bestFit="1" customWidth="1"/>
    <col min="1030" max="1030" width="21.25" customWidth="1"/>
    <col min="1031" max="1031" width="11" bestFit="1" customWidth="1"/>
    <col min="1032" max="1032" width="21.25" customWidth="1"/>
    <col min="1034" max="1037" width="16.5" bestFit="1" customWidth="1"/>
    <col min="1038" max="1038" width="18" customWidth="1"/>
    <col min="1040" max="1041" width="11.375" bestFit="1" customWidth="1"/>
    <col min="1042" max="1042" width="12.75" bestFit="1" customWidth="1"/>
    <col min="1043" max="1043" width="10.625" bestFit="1" customWidth="1"/>
    <col min="1044" max="1044" width="14.875" bestFit="1" customWidth="1"/>
    <col min="1045" max="1045" width="11.875" bestFit="1" customWidth="1"/>
    <col min="1282" max="1282" width="18.625" bestFit="1" customWidth="1"/>
    <col min="1283" max="1283" width="3.25" customWidth="1"/>
    <col min="1284" max="1284" width="21.25" customWidth="1"/>
    <col min="1285" max="1285" width="11" bestFit="1" customWidth="1"/>
    <col min="1286" max="1286" width="21.25" customWidth="1"/>
    <col min="1287" max="1287" width="11" bestFit="1" customWidth="1"/>
    <col min="1288" max="1288" width="21.25" customWidth="1"/>
    <col min="1290" max="1293" width="16.5" bestFit="1" customWidth="1"/>
    <col min="1294" max="1294" width="18" customWidth="1"/>
    <col min="1296" max="1297" width="11.375" bestFit="1" customWidth="1"/>
    <col min="1298" max="1298" width="12.75" bestFit="1" customWidth="1"/>
    <col min="1299" max="1299" width="10.625" bestFit="1" customWidth="1"/>
    <col min="1300" max="1300" width="14.875" bestFit="1" customWidth="1"/>
    <col min="1301" max="1301" width="11.875" bestFit="1" customWidth="1"/>
    <col min="1538" max="1538" width="18.625" bestFit="1" customWidth="1"/>
    <col min="1539" max="1539" width="3.25" customWidth="1"/>
    <col min="1540" max="1540" width="21.25" customWidth="1"/>
    <col min="1541" max="1541" width="11" bestFit="1" customWidth="1"/>
    <col min="1542" max="1542" width="21.25" customWidth="1"/>
    <col min="1543" max="1543" width="11" bestFit="1" customWidth="1"/>
    <col min="1544" max="1544" width="21.25" customWidth="1"/>
    <col min="1546" max="1549" width="16.5" bestFit="1" customWidth="1"/>
    <col min="1550" max="1550" width="18" customWidth="1"/>
    <col min="1552" max="1553" width="11.375" bestFit="1" customWidth="1"/>
    <col min="1554" max="1554" width="12.75" bestFit="1" customWidth="1"/>
    <col min="1555" max="1555" width="10.625" bestFit="1" customWidth="1"/>
    <col min="1556" max="1556" width="14.875" bestFit="1" customWidth="1"/>
    <col min="1557" max="1557" width="11.875" bestFit="1" customWidth="1"/>
    <col min="1794" max="1794" width="18.625" bestFit="1" customWidth="1"/>
    <col min="1795" max="1795" width="3.25" customWidth="1"/>
    <col min="1796" max="1796" width="21.25" customWidth="1"/>
    <col min="1797" max="1797" width="11" bestFit="1" customWidth="1"/>
    <col min="1798" max="1798" width="21.25" customWidth="1"/>
    <col min="1799" max="1799" width="11" bestFit="1" customWidth="1"/>
    <col min="1800" max="1800" width="21.25" customWidth="1"/>
    <col min="1802" max="1805" width="16.5" bestFit="1" customWidth="1"/>
    <col min="1806" max="1806" width="18" customWidth="1"/>
    <col min="1808" max="1809" width="11.375" bestFit="1" customWidth="1"/>
    <col min="1810" max="1810" width="12.75" bestFit="1" customWidth="1"/>
    <col min="1811" max="1811" width="10.625" bestFit="1" customWidth="1"/>
    <col min="1812" max="1812" width="14.875" bestFit="1" customWidth="1"/>
    <col min="1813" max="1813" width="11.875" bestFit="1" customWidth="1"/>
    <col min="2050" max="2050" width="18.625" bestFit="1" customWidth="1"/>
    <col min="2051" max="2051" width="3.25" customWidth="1"/>
    <col min="2052" max="2052" width="21.25" customWidth="1"/>
    <col min="2053" max="2053" width="11" bestFit="1" customWidth="1"/>
    <col min="2054" max="2054" width="21.25" customWidth="1"/>
    <col min="2055" max="2055" width="11" bestFit="1" customWidth="1"/>
    <col min="2056" max="2056" width="21.25" customWidth="1"/>
    <col min="2058" max="2061" width="16.5" bestFit="1" customWidth="1"/>
    <col min="2062" max="2062" width="18" customWidth="1"/>
    <col min="2064" max="2065" width="11.375" bestFit="1" customWidth="1"/>
    <col min="2066" max="2066" width="12.75" bestFit="1" customWidth="1"/>
    <col min="2067" max="2067" width="10.625" bestFit="1" customWidth="1"/>
    <col min="2068" max="2068" width="14.875" bestFit="1" customWidth="1"/>
    <col min="2069" max="2069" width="11.875" bestFit="1" customWidth="1"/>
    <col min="2306" max="2306" width="18.625" bestFit="1" customWidth="1"/>
    <col min="2307" max="2307" width="3.25" customWidth="1"/>
    <col min="2308" max="2308" width="21.25" customWidth="1"/>
    <col min="2309" max="2309" width="11" bestFit="1" customWidth="1"/>
    <col min="2310" max="2310" width="21.25" customWidth="1"/>
    <col min="2311" max="2311" width="11" bestFit="1" customWidth="1"/>
    <col min="2312" max="2312" width="21.25" customWidth="1"/>
    <col min="2314" max="2317" width="16.5" bestFit="1" customWidth="1"/>
    <col min="2318" max="2318" width="18" customWidth="1"/>
    <col min="2320" max="2321" width="11.375" bestFit="1" customWidth="1"/>
    <col min="2322" max="2322" width="12.75" bestFit="1" customWidth="1"/>
    <col min="2323" max="2323" width="10.625" bestFit="1" customWidth="1"/>
    <col min="2324" max="2324" width="14.875" bestFit="1" customWidth="1"/>
    <col min="2325" max="2325" width="11.875" bestFit="1" customWidth="1"/>
    <col min="2562" max="2562" width="18.625" bestFit="1" customWidth="1"/>
    <col min="2563" max="2563" width="3.25" customWidth="1"/>
    <col min="2564" max="2564" width="21.25" customWidth="1"/>
    <col min="2565" max="2565" width="11" bestFit="1" customWidth="1"/>
    <col min="2566" max="2566" width="21.25" customWidth="1"/>
    <col min="2567" max="2567" width="11" bestFit="1" customWidth="1"/>
    <col min="2568" max="2568" width="21.25" customWidth="1"/>
    <col min="2570" max="2573" width="16.5" bestFit="1" customWidth="1"/>
    <col min="2574" max="2574" width="18" customWidth="1"/>
    <col min="2576" max="2577" width="11.375" bestFit="1" customWidth="1"/>
    <col min="2578" max="2578" width="12.75" bestFit="1" customWidth="1"/>
    <col min="2579" max="2579" width="10.625" bestFit="1" customWidth="1"/>
    <col min="2580" max="2580" width="14.875" bestFit="1" customWidth="1"/>
    <col min="2581" max="2581" width="11.875" bestFit="1" customWidth="1"/>
    <col min="2818" max="2818" width="18.625" bestFit="1" customWidth="1"/>
    <col min="2819" max="2819" width="3.25" customWidth="1"/>
    <col min="2820" max="2820" width="21.25" customWidth="1"/>
    <col min="2821" max="2821" width="11" bestFit="1" customWidth="1"/>
    <col min="2822" max="2822" width="21.25" customWidth="1"/>
    <col min="2823" max="2823" width="11" bestFit="1" customWidth="1"/>
    <col min="2824" max="2824" width="21.25" customWidth="1"/>
    <col min="2826" max="2829" width="16.5" bestFit="1" customWidth="1"/>
    <col min="2830" max="2830" width="18" customWidth="1"/>
    <col min="2832" max="2833" width="11.375" bestFit="1" customWidth="1"/>
    <col min="2834" max="2834" width="12.75" bestFit="1" customWidth="1"/>
    <col min="2835" max="2835" width="10.625" bestFit="1" customWidth="1"/>
    <col min="2836" max="2836" width="14.875" bestFit="1" customWidth="1"/>
    <col min="2837" max="2837" width="11.875" bestFit="1" customWidth="1"/>
    <col min="3074" max="3074" width="18.625" bestFit="1" customWidth="1"/>
    <col min="3075" max="3075" width="3.25" customWidth="1"/>
    <col min="3076" max="3076" width="21.25" customWidth="1"/>
    <col min="3077" max="3077" width="11" bestFit="1" customWidth="1"/>
    <col min="3078" max="3078" width="21.25" customWidth="1"/>
    <col min="3079" max="3079" width="11" bestFit="1" customWidth="1"/>
    <col min="3080" max="3080" width="21.25" customWidth="1"/>
    <col min="3082" max="3085" width="16.5" bestFit="1" customWidth="1"/>
    <col min="3086" max="3086" width="18" customWidth="1"/>
    <col min="3088" max="3089" width="11.375" bestFit="1" customWidth="1"/>
    <col min="3090" max="3090" width="12.75" bestFit="1" customWidth="1"/>
    <col min="3091" max="3091" width="10.625" bestFit="1" customWidth="1"/>
    <col min="3092" max="3092" width="14.875" bestFit="1" customWidth="1"/>
    <col min="3093" max="3093" width="11.875" bestFit="1" customWidth="1"/>
    <col min="3330" max="3330" width="18.625" bestFit="1" customWidth="1"/>
    <col min="3331" max="3331" width="3.25" customWidth="1"/>
    <col min="3332" max="3332" width="21.25" customWidth="1"/>
    <col min="3333" max="3333" width="11" bestFit="1" customWidth="1"/>
    <col min="3334" max="3334" width="21.25" customWidth="1"/>
    <col min="3335" max="3335" width="11" bestFit="1" customWidth="1"/>
    <col min="3336" max="3336" width="21.25" customWidth="1"/>
    <col min="3338" max="3341" width="16.5" bestFit="1" customWidth="1"/>
    <col min="3342" max="3342" width="18" customWidth="1"/>
    <col min="3344" max="3345" width="11.375" bestFit="1" customWidth="1"/>
    <col min="3346" max="3346" width="12.75" bestFit="1" customWidth="1"/>
    <col min="3347" max="3347" width="10.625" bestFit="1" customWidth="1"/>
    <col min="3348" max="3348" width="14.875" bestFit="1" customWidth="1"/>
    <col min="3349" max="3349" width="11.875" bestFit="1" customWidth="1"/>
    <col min="3586" max="3586" width="18.625" bestFit="1" customWidth="1"/>
    <col min="3587" max="3587" width="3.25" customWidth="1"/>
    <col min="3588" max="3588" width="21.25" customWidth="1"/>
    <col min="3589" max="3589" width="11" bestFit="1" customWidth="1"/>
    <col min="3590" max="3590" width="21.25" customWidth="1"/>
    <col min="3591" max="3591" width="11" bestFit="1" customWidth="1"/>
    <col min="3592" max="3592" width="21.25" customWidth="1"/>
    <col min="3594" max="3597" width="16.5" bestFit="1" customWidth="1"/>
    <col min="3598" max="3598" width="18" customWidth="1"/>
    <col min="3600" max="3601" width="11.375" bestFit="1" customWidth="1"/>
    <col min="3602" max="3602" width="12.75" bestFit="1" customWidth="1"/>
    <col min="3603" max="3603" width="10.625" bestFit="1" customWidth="1"/>
    <col min="3604" max="3604" width="14.875" bestFit="1" customWidth="1"/>
    <col min="3605" max="3605" width="11.875" bestFit="1" customWidth="1"/>
    <col min="3842" max="3842" width="18.625" bestFit="1" customWidth="1"/>
    <col min="3843" max="3843" width="3.25" customWidth="1"/>
    <col min="3844" max="3844" width="21.25" customWidth="1"/>
    <col min="3845" max="3845" width="11" bestFit="1" customWidth="1"/>
    <col min="3846" max="3846" width="21.25" customWidth="1"/>
    <col min="3847" max="3847" width="11" bestFit="1" customWidth="1"/>
    <col min="3848" max="3848" width="21.25" customWidth="1"/>
    <col min="3850" max="3853" width="16.5" bestFit="1" customWidth="1"/>
    <col min="3854" max="3854" width="18" customWidth="1"/>
    <col min="3856" max="3857" width="11.375" bestFit="1" customWidth="1"/>
    <col min="3858" max="3858" width="12.75" bestFit="1" customWidth="1"/>
    <col min="3859" max="3859" width="10.625" bestFit="1" customWidth="1"/>
    <col min="3860" max="3860" width="14.875" bestFit="1" customWidth="1"/>
    <col min="3861" max="3861" width="11.875" bestFit="1" customWidth="1"/>
    <col min="4098" max="4098" width="18.625" bestFit="1" customWidth="1"/>
    <col min="4099" max="4099" width="3.25" customWidth="1"/>
    <col min="4100" max="4100" width="21.25" customWidth="1"/>
    <col min="4101" max="4101" width="11" bestFit="1" customWidth="1"/>
    <col min="4102" max="4102" width="21.25" customWidth="1"/>
    <col min="4103" max="4103" width="11" bestFit="1" customWidth="1"/>
    <col min="4104" max="4104" width="21.25" customWidth="1"/>
    <col min="4106" max="4109" width="16.5" bestFit="1" customWidth="1"/>
    <col min="4110" max="4110" width="18" customWidth="1"/>
    <col min="4112" max="4113" width="11.375" bestFit="1" customWidth="1"/>
    <col min="4114" max="4114" width="12.75" bestFit="1" customWidth="1"/>
    <col min="4115" max="4115" width="10.625" bestFit="1" customWidth="1"/>
    <col min="4116" max="4116" width="14.875" bestFit="1" customWidth="1"/>
    <col min="4117" max="4117" width="11.875" bestFit="1" customWidth="1"/>
    <col min="4354" max="4354" width="18.625" bestFit="1" customWidth="1"/>
    <col min="4355" max="4355" width="3.25" customWidth="1"/>
    <col min="4356" max="4356" width="21.25" customWidth="1"/>
    <col min="4357" max="4357" width="11" bestFit="1" customWidth="1"/>
    <col min="4358" max="4358" width="21.25" customWidth="1"/>
    <col min="4359" max="4359" width="11" bestFit="1" customWidth="1"/>
    <col min="4360" max="4360" width="21.25" customWidth="1"/>
    <col min="4362" max="4365" width="16.5" bestFit="1" customWidth="1"/>
    <col min="4366" max="4366" width="18" customWidth="1"/>
    <col min="4368" max="4369" width="11.375" bestFit="1" customWidth="1"/>
    <col min="4370" max="4370" width="12.75" bestFit="1" customWidth="1"/>
    <col min="4371" max="4371" width="10.625" bestFit="1" customWidth="1"/>
    <col min="4372" max="4372" width="14.875" bestFit="1" customWidth="1"/>
    <col min="4373" max="4373" width="11.875" bestFit="1" customWidth="1"/>
    <col min="4610" max="4610" width="18.625" bestFit="1" customWidth="1"/>
    <col min="4611" max="4611" width="3.25" customWidth="1"/>
    <col min="4612" max="4612" width="21.25" customWidth="1"/>
    <col min="4613" max="4613" width="11" bestFit="1" customWidth="1"/>
    <col min="4614" max="4614" width="21.25" customWidth="1"/>
    <col min="4615" max="4615" width="11" bestFit="1" customWidth="1"/>
    <col min="4616" max="4616" width="21.25" customWidth="1"/>
    <col min="4618" max="4621" width="16.5" bestFit="1" customWidth="1"/>
    <col min="4622" max="4622" width="18" customWidth="1"/>
    <col min="4624" max="4625" width="11.375" bestFit="1" customWidth="1"/>
    <col min="4626" max="4626" width="12.75" bestFit="1" customWidth="1"/>
    <col min="4627" max="4627" width="10.625" bestFit="1" customWidth="1"/>
    <col min="4628" max="4628" width="14.875" bestFit="1" customWidth="1"/>
    <col min="4629" max="4629" width="11.875" bestFit="1" customWidth="1"/>
    <col min="4866" max="4866" width="18.625" bestFit="1" customWidth="1"/>
    <col min="4867" max="4867" width="3.25" customWidth="1"/>
    <col min="4868" max="4868" width="21.25" customWidth="1"/>
    <col min="4869" max="4869" width="11" bestFit="1" customWidth="1"/>
    <col min="4870" max="4870" width="21.25" customWidth="1"/>
    <col min="4871" max="4871" width="11" bestFit="1" customWidth="1"/>
    <col min="4872" max="4872" width="21.25" customWidth="1"/>
    <col min="4874" max="4877" width="16.5" bestFit="1" customWidth="1"/>
    <col min="4878" max="4878" width="18" customWidth="1"/>
    <col min="4880" max="4881" width="11.375" bestFit="1" customWidth="1"/>
    <col min="4882" max="4882" width="12.75" bestFit="1" customWidth="1"/>
    <col min="4883" max="4883" width="10.625" bestFit="1" customWidth="1"/>
    <col min="4884" max="4884" width="14.875" bestFit="1" customWidth="1"/>
    <col min="4885" max="4885" width="11.875" bestFit="1" customWidth="1"/>
    <col min="5122" max="5122" width="18.625" bestFit="1" customWidth="1"/>
    <col min="5123" max="5123" width="3.25" customWidth="1"/>
    <col min="5124" max="5124" width="21.25" customWidth="1"/>
    <col min="5125" max="5125" width="11" bestFit="1" customWidth="1"/>
    <col min="5126" max="5126" width="21.25" customWidth="1"/>
    <col min="5127" max="5127" width="11" bestFit="1" customWidth="1"/>
    <col min="5128" max="5128" width="21.25" customWidth="1"/>
    <col min="5130" max="5133" width="16.5" bestFit="1" customWidth="1"/>
    <col min="5134" max="5134" width="18" customWidth="1"/>
    <col min="5136" max="5137" width="11.375" bestFit="1" customWidth="1"/>
    <col min="5138" max="5138" width="12.75" bestFit="1" customWidth="1"/>
    <col min="5139" max="5139" width="10.625" bestFit="1" customWidth="1"/>
    <col min="5140" max="5140" width="14.875" bestFit="1" customWidth="1"/>
    <col min="5141" max="5141" width="11.875" bestFit="1" customWidth="1"/>
    <col min="5378" max="5378" width="18.625" bestFit="1" customWidth="1"/>
    <col min="5379" max="5379" width="3.25" customWidth="1"/>
    <col min="5380" max="5380" width="21.25" customWidth="1"/>
    <col min="5381" max="5381" width="11" bestFit="1" customWidth="1"/>
    <col min="5382" max="5382" width="21.25" customWidth="1"/>
    <col min="5383" max="5383" width="11" bestFit="1" customWidth="1"/>
    <col min="5384" max="5384" width="21.25" customWidth="1"/>
    <col min="5386" max="5389" width="16.5" bestFit="1" customWidth="1"/>
    <col min="5390" max="5390" width="18" customWidth="1"/>
    <col min="5392" max="5393" width="11.375" bestFit="1" customWidth="1"/>
    <col min="5394" max="5394" width="12.75" bestFit="1" customWidth="1"/>
    <col min="5395" max="5395" width="10.625" bestFit="1" customWidth="1"/>
    <col min="5396" max="5396" width="14.875" bestFit="1" customWidth="1"/>
    <col min="5397" max="5397" width="11.875" bestFit="1" customWidth="1"/>
    <col min="5634" max="5634" width="18.625" bestFit="1" customWidth="1"/>
    <col min="5635" max="5635" width="3.25" customWidth="1"/>
    <col min="5636" max="5636" width="21.25" customWidth="1"/>
    <col min="5637" max="5637" width="11" bestFit="1" customWidth="1"/>
    <col min="5638" max="5638" width="21.25" customWidth="1"/>
    <col min="5639" max="5639" width="11" bestFit="1" customWidth="1"/>
    <col min="5640" max="5640" width="21.25" customWidth="1"/>
    <col min="5642" max="5645" width="16.5" bestFit="1" customWidth="1"/>
    <col min="5646" max="5646" width="18" customWidth="1"/>
    <col min="5648" max="5649" width="11.375" bestFit="1" customWidth="1"/>
    <col min="5650" max="5650" width="12.75" bestFit="1" customWidth="1"/>
    <col min="5651" max="5651" width="10.625" bestFit="1" customWidth="1"/>
    <col min="5652" max="5652" width="14.875" bestFit="1" customWidth="1"/>
    <col min="5653" max="5653" width="11.875" bestFit="1" customWidth="1"/>
    <col min="5890" max="5890" width="18.625" bestFit="1" customWidth="1"/>
    <col min="5891" max="5891" width="3.25" customWidth="1"/>
    <col min="5892" max="5892" width="21.25" customWidth="1"/>
    <col min="5893" max="5893" width="11" bestFit="1" customWidth="1"/>
    <col min="5894" max="5894" width="21.25" customWidth="1"/>
    <col min="5895" max="5895" width="11" bestFit="1" customWidth="1"/>
    <col min="5896" max="5896" width="21.25" customWidth="1"/>
    <col min="5898" max="5901" width="16.5" bestFit="1" customWidth="1"/>
    <col min="5902" max="5902" width="18" customWidth="1"/>
    <col min="5904" max="5905" width="11.375" bestFit="1" customWidth="1"/>
    <col min="5906" max="5906" width="12.75" bestFit="1" customWidth="1"/>
    <col min="5907" max="5907" width="10.625" bestFit="1" customWidth="1"/>
    <col min="5908" max="5908" width="14.875" bestFit="1" customWidth="1"/>
    <col min="5909" max="5909" width="11.875" bestFit="1" customWidth="1"/>
    <col min="6146" max="6146" width="18.625" bestFit="1" customWidth="1"/>
    <col min="6147" max="6147" width="3.25" customWidth="1"/>
    <col min="6148" max="6148" width="21.25" customWidth="1"/>
    <col min="6149" max="6149" width="11" bestFit="1" customWidth="1"/>
    <col min="6150" max="6150" width="21.25" customWidth="1"/>
    <col min="6151" max="6151" width="11" bestFit="1" customWidth="1"/>
    <col min="6152" max="6152" width="21.25" customWidth="1"/>
    <col min="6154" max="6157" width="16.5" bestFit="1" customWidth="1"/>
    <col min="6158" max="6158" width="18" customWidth="1"/>
    <col min="6160" max="6161" width="11.375" bestFit="1" customWidth="1"/>
    <col min="6162" max="6162" width="12.75" bestFit="1" customWidth="1"/>
    <col min="6163" max="6163" width="10.625" bestFit="1" customWidth="1"/>
    <col min="6164" max="6164" width="14.875" bestFit="1" customWidth="1"/>
    <col min="6165" max="6165" width="11.875" bestFit="1" customWidth="1"/>
    <col min="6402" max="6402" width="18.625" bestFit="1" customWidth="1"/>
    <col min="6403" max="6403" width="3.25" customWidth="1"/>
    <col min="6404" max="6404" width="21.25" customWidth="1"/>
    <col min="6405" max="6405" width="11" bestFit="1" customWidth="1"/>
    <col min="6406" max="6406" width="21.25" customWidth="1"/>
    <col min="6407" max="6407" width="11" bestFit="1" customWidth="1"/>
    <col min="6408" max="6408" width="21.25" customWidth="1"/>
    <col min="6410" max="6413" width="16.5" bestFit="1" customWidth="1"/>
    <col min="6414" max="6414" width="18" customWidth="1"/>
    <col min="6416" max="6417" width="11.375" bestFit="1" customWidth="1"/>
    <col min="6418" max="6418" width="12.75" bestFit="1" customWidth="1"/>
    <col min="6419" max="6419" width="10.625" bestFit="1" customWidth="1"/>
    <col min="6420" max="6420" width="14.875" bestFit="1" customWidth="1"/>
    <col min="6421" max="6421" width="11.875" bestFit="1" customWidth="1"/>
    <col min="6658" max="6658" width="18.625" bestFit="1" customWidth="1"/>
    <col min="6659" max="6659" width="3.25" customWidth="1"/>
    <col min="6660" max="6660" width="21.25" customWidth="1"/>
    <col min="6661" max="6661" width="11" bestFit="1" customWidth="1"/>
    <col min="6662" max="6662" width="21.25" customWidth="1"/>
    <col min="6663" max="6663" width="11" bestFit="1" customWidth="1"/>
    <col min="6664" max="6664" width="21.25" customWidth="1"/>
    <col min="6666" max="6669" width="16.5" bestFit="1" customWidth="1"/>
    <col min="6670" max="6670" width="18" customWidth="1"/>
    <col min="6672" max="6673" width="11.375" bestFit="1" customWidth="1"/>
    <col min="6674" max="6674" width="12.75" bestFit="1" customWidth="1"/>
    <col min="6675" max="6675" width="10.625" bestFit="1" customWidth="1"/>
    <col min="6676" max="6676" width="14.875" bestFit="1" customWidth="1"/>
    <col min="6677" max="6677" width="11.875" bestFit="1" customWidth="1"/>
    <col min="6914" max="6914" width="18.625" bestFit="1" customWidth="1"/>
    <col min="6915" max="6915" width="3.25" customWidth="1"/>
    <col min="6916" max="6916" width="21.25" customWidth="1"/>
    <col min="6917" max="6917" width="11" bestFit="1" customWidth="1"/>
    <col min="6918" max="6918" width="21.25" customWidth="1"/>
    <col min="6919" max="6919" width="11" bestFit="1" customWidth="1"/>
    <col min="6920" max="6920" width="21.25" customWidth="1"/>
    <col min="6922" max="6925" width="16.5" bestFit="1" customWidth="1"/>
    <col min="6926" max="6926" width="18" customWidth="1"/>
    <col min="6928" max="6929" width="11.375" bestFit="1" customWidth="1"/>
    <col min="6930" max="6930" width="12.75" bestFit="1" customWidth="1"/>
    <col min="6931" max="6931" width="10.625" bestFit="1" customWidth="1"/>
    <col min="6932" max="6932" width="14.875" bestFit="1" customWidth="1"/>
    <col min="6933" max="6933" width="11.875" bestFit="1" customWidth="1"/>
    <col min="7170" max="7170" width="18.625" bestFit="1" customWidth="1"/>
    <col min="7171" max="7171" width="3.25" customWidth="1"/>
    <col min="7172" max="7172" width="21.25" customWidth="1"/>
    <col min="7173" max="7173" width="11" bestFit="1" customWidth="1"/>
    <col min="7174" max="7174" width="21.25" customWidth="1"/>
    <col min="7175" max="7175" width="11" bestFit="1" customWidth="1"/>
    <col min="7176" max="7176" width="21.25" customWidth="1"/>
    <col min="7178" max="7181" width="16.5" bestFit="1" customWidth="1"/>
    <col min="7182" max="7182" width="18" customWidth="1"/>
    <col min="7184" max="7185" width="11.375" bestFit="1" customWidth="1"/>
    <col min="7186" max="7186" width="12.75" bestFit="1" customWidth="1"/>
    <col min="7187" max="7187" width="10.625" bestFit="1" customWidth="1"/>
    <col min="7188" max="7188" width="14.875" bestFit="1" customWidth="1"/>
    <col min="7189" max="7189" width="11.875" bestFit="1" customWidth="1"/>
    <col min="7426" max="7426" width="18.625" bestFit="1" customWidth="1"/>
    <col min="7427" max="7427" width="3.25" customWidth="1"/>
    <col min="7428" max="7428" width="21.25" customWidth="1"/>
    <col min="7429" max="7429" width="11" bestFit="1" customWidth="1"/>
    <col min="7430" max="7430" width="21.25" customWidth="1"/>
    <col min="7431" max="7431" width="11" bestFit="1" customWidth="1"/>
    <col min="7432" max="7432" width="21.25" customWidth="1"/>
    <col min="7434" max="7437" width="16.5" bestFit="1" customWidth="1"/>
    <col min="7438" max="7438" width="18" customWidth="1"/>
    <col min="7440" max="7441" width="11.375" bestFit="1" customWidth="1"/>
    <col min="7442" max="7442" width="12.75" bestFit="1" customWidth="1"/>
    <col min="7443" max="7443" width="10.625" bestFit="1" customWidth="1"/>
    <col min="7444" max="7444" width="14.875" bestFit="1" customWidth="1"/>
    <col min="7445" max="7445" width="11.875" bestFit="1" customWidth="1"/>
    <col min="7682" max="7682" width="18.625" bestFit="1" customWidth="1"/>
    <col min="7683" max="7683" width="3.25" customWidth="1"/>
    <col min="7684" max="7684" width="21.25" customWidth="1"/>
    <col min="7685" max="7685" width="11" bestFit="1" customWidth="1"/>
    <col min="7686" max="7686" width="21.25" customWidth="1"/>
    <col min="7687" max="7687" width="11" bestFit="1" customWidth="1"/>
    <col min="7688" max="7688" width="21.25" customWidth="1"/>
    <col min="7690" max="7693" width="16.5" bestFit="1" customWidth="1"/>
    <col min="7694" max="7694" width="18" customWidth="1"/>
    <col min="7696" max="7697" width="11.375" bestFit="1" customWidth="1"/>
    <col min="7698" max="7698" width="12.75" bestFit="1" customWidth="1"/>
    <col min="7699" max="7699" width="10.625" bestFit="1" customWidth="1"/>
    <col min="7700" max="7700" width="14.875" bestFit="1" customWidth="1"/>
    <col min="7701" max="7701" width="11.875" bestFit="1" customWidth="1"/>
    <col min="7938" max="7938" width="18.625" bestFit="1" customWidth="1"/>
    <col min="7939" max="7939" width="3.25" customWidth="1"/>
    <col min="7940" max="7940" width="21.25" customWidth="1"/>
    <col min="7941" max="7941" width="11" bestFit="1" customWidth="1"/>
    <col min="7942" max="7942" width="21.25" customWidth="1"/>
    <col min="7943" max="7943" width="11" bestFit="1" customWidth="1"/>
    <col min="7944" max="7944" width="21.25" customWidth="1"/>
    <col min="7946" max="7949" width="16.5" bestFit="1" customWidth="1"/>
    <col min="7950" max="7950" width="18" customWidth="1"/>
    <col min="7952" max="7953" width="11.375" bestFit="1" customWidth="1"/>
    <col min="7954" max="7954" width="12.75" bestFit="1" customWidth="1"/>
    <col min="7955" max="7955" width="10.625" bestFit="1" customWidth="1"/>
    <col min="7956" max="7956" width="14.875" bestFit="1" customWidth="1"/>
    <col min="7957" max="7957" width="11.875" bestFit="1" customWidth="1"/>
    <col min="8194" max="8194" width="18.625" bestFit="1" customWidth="1"/>
    <col min="8195" max="8195" width="3.25" customWidth="1"/>
    <col min="8196" max="8196" width="21.25" customWidth="1"/>
    <col min="8197" max="8197" width="11" bestFit="1" customWidth="1"/>
    <col min="8198" max="8198" width="21.25" customWidth="1"/>
    <col min="8199" max="8199" width="11" bestFit="1" customWidth="1"/>
    <col min="8200" max="8200" width="21.25" customWidth="1"/>
    <col min="8202" max="8205" width="16.5" bestFit="1" customWidth="1"/>
    <col min="8206" max="8206" width="18" customWidth="1"/>
    <col min="8208" max="8209" width="11.375" bestFit="1" customWidth="1"/>
    <col min="8210" max="8210" width="12.75" bestFit="1" customWidth="1"/>
    <col min="8211" max="8211" width="10.625" bestFit="1" customWidth="1"/>
    <col min="8212" max="8212" width="14.875" bestFit="1" customWidth="1"/>
    <col min="8213" max="8213" width="11.875" bestFit="1" customWidth="1"/>
    <col min="8450" max="8450" width="18.625" bestFit="1" customWidth="1"/>
    <col min="8451" max="8451" width="3.25" customWidth="1"/>
    <col min="8452" max="8452" width="21.25" customWidth="1"/>
    <col min="8453" max="8453" width="11" bestFit="1" customWidth="1"/>
    <col min="8454" max="8454" width="21.25" customWidth="1"/>
    <col min="8455" max="8455" width="11" bestFit="1" customWidth="1"/>
    <col min="8456" max="8456" width="21.25" customWidth="1"/>
    <col min="8458" max="8461" width="16.5" bestFit="1" customWidth="1"/>
    <col min="8462" max="8462" width="18" customWidth="1"/>
    <col min="8464" max="8465" width="11.375" bestFit="1" customWidth="1"/>
    <col min="8466" max="8466" width="12.75" bestFit="1" customWidth="1"/>
    <col min="8467" max="8467" width="10.625" bestFit="1" customWidth="1"/>
    <col min="8468" max="8468" width="14.875" bestFit="1" customWidth="1"/>
    <col min="8469" max="8469" width="11.875" bestFit="1" customWidth="1"/>
    <col min="8706" max="8706" width="18.625" bestFit="1" customWidth="1"/>
    <col min="8707" max="8707" width="3.25" customWidth="1"/>
    <col min="8708" max="8708" width="21.25" customWidth="1"/>
    <col min="8709" max="8709" width="11" bestFit="1" customWidth="1"/>
    <col min="8710" max="8710" width="21.25" customWidth="1"/>
    <col min="8711" max="8711" width="11" bestFit="1" customWidth="1"/>
    <col min="8712" max="8712" width="21.25" customWidth="1"/>
    <col min="8714" max="8717" width="16.5" bestFit="1" customWidth="1"/>
    <col min="8718" max="8718" width="18" customWidth="1"/>
    <col min="8720" max="8721" width="11.375" bestFit="1" customWidth="1"/>
    <col min="8722" max="8722" width="12.75" bestFit="1" customWidth="1"/>
    <col min="8723" max="8723" width="10.625" bestFit="1" customWidth="1"/>
    <col min="8724" max="8724" width="14.875" bestFit="1" customWidth="1"/>
    <col min="8725" max="8725" width="11.875" bestFit="1" customWidth="1"/>
    <col min="8962" max="8962" width="18.625" bestFit="1" customWidth="1"/>
    <col min="8963" max="8963" width="3.25" customWidth="1"/>
    <col min="8964" max="8964" width="21.25" customWidth="1"/>
    <col min="8965" max="8965" width="11" bestFit="1" customWidth="1"/>
    <col min="8966" max="8966" width="21.25" customWidth="1"/>
    <col min="8967" max="8967" width="11" bestFit="1" customWidth="1"/>
    <col min="8968" max="8968" width="21.25" customWidth="1"/>
    <col min="8970" max="8973" width="16.5" bestFit="1" customWidth="1"/>
    <col min="8974" max="8974" width="18" customWidth="1"/>
    <col min="8976" max="8977" width="11.375" bestFit="1" customWidth="1"/>
    <col min="8978" max="8978" width="12.75" bestFit="1" customWidth="1"/>
    <col min="8979" max="8979" width="10.625" bestFit="1" customWidth="1"/>
    <col min="8980" max="8980" width="14.875" bestFit="1" customWidth="1"/>
    <col min="8981" max="8981" width="11.875" bestFit="1" customWidth="1"/>
    <col min="9218" max="9218" width="18.625" bestFit="1" customWidth="1"/>
    <col min="9219" max="9219" width="3.25" customWidth="1"/>
    <col min="9220" max="9220" width="21.25" customWidth="1"/>
    <col min="9221" max="9221" width="11" bestFit="1" customWidth="1"/>
    <col min="9222" max="9222" width="21.25" customWidth="1"/>
    <col min="9223" max="9223" width="11" bestFit="1" customWidth="1"/>
    <col min="9224" max="9224" width="21.25" customWidth="1"/>
    <col min="9226" max="9229" width="16.5" bestFit="1" customWidth="1"/>
    <col min="9230" max="9230" width="18" customWidth="1"/>
    <col min="9232" max="9233" width="11.375" bestFit="1" customWidth="1"/>
    <col min="9234" max="9234" width="12.75" bestFit="1" customWidth="1"/>
    <col min="9235" max="9235" width="10.625" bestFit="1" customWidth="1"/>
    <col min="9236" max="9236" width="14.875" bestFit="1" customWidth="1"/>
    <col min="9237" max="9237" width="11.875" bestFit="1" customWidth="1"/>
    <col min="9474" max="9474" width="18.625" bestFit="1" customWidth="1"/>
    <col min="9475" max="9475" width="3.25" customWidth="1"/>
    <col min="9476" max="9476" width="21.25" customWidth="1"/>
    <col min="9477" max="9477" width="11" bestFit="1" customWidth="1"/>
    <col min="9478" max="9478" width="21.25" customWidth="1"/>
    <col min="9479" max="9479" width="11" bestFit="1" customWidth="1"/>
    <col min="9480" max="9480" width="21.25" customWidth="1"/>
    <col min="9482" max="9485" width="16.5" bestFit="1" customWidth="1"/>
    <col min="9486" max="9486" width="18" customWidth="1"/>
    <col min="9488" max="9489" width="11.375" bestFit="1" customWidth="1"/>
    <col min="9490" max="9490" width="12.75" bestFit="1" customWidth="1"/>
    <col min="9491" max="9491" width="10.625" bestFit="1" customWidth="1"/>
    <col min="9492" max="9492" width="14.875" bestFit="1" customWidth="1"/>
    <col min="9493" max="9493" width="11.875" bestFit="1" customWidth="1"/>
    <col min="9730" max="9730" width="18.625" bestFit="1" customWidth="1"/>
    <col min="9731" max="9731" width="3.25" customWidth="1"/>
    <col min="9732" max="9732" width="21.25" customWidth="1"/>
    <col min="9733" max="9733" width="11" bestFit="1" customWidth="1"/>
    <col min="9734" max="9734" width="21.25" customWidth="1"/>
    <col min="9735" max="9735" width="11" bestFit="1" customWidth="1"/>
    <col min="9736" max="9736" width="21.25" customWidth="1"/>
    <col min="9738" max="9741" width="16.5" bestFit="1" customWidth="1"/>
    <col min="9742" max="9742" width="18" customWidth="1"/>
    <col min="9744" max="9745" width="11.375" bestFit="1" customWidth="1"/>
    <col min="9746" max="9746" width="12.75" bestFit="1" customWidth="1"/>
    <col min="9747" max="9747" width="10.625" bestFit="1" customWidth="1"/>
    <col min="9748" max="9748" width="14.875" bestFit="1" customWidth="1"/>
    <col min="9749" max="9749" width="11.875" bestFit="1" customWidth="1"/>
    <col min="9986" max="9986" width="18.625" bestFit="1" customWidth="1"/>
    <col min="9987" max="9987" width="3.25" customWidth="1"/>
    <col min="9988" max="9988" width="21.25" customWidth="1"/>
    <col min="9989" max="9989" width="11" bestFit="1" customWidth="1"/>
    <col min="9990" max="9990" width="21.25" customWidth="1"/>
    <col min="9991" max="9991" width="11" bestFit="1" customWidth="1"/>
    <col min="9992" max="9992" width="21.25" customWidth="1"/>
    <col min="9994" max="9997" width="16.5" bestFit="1" customWidth="1"/>
    <col min="9998" max="9998" width="18" customWidth="1"/>
    <col min="10000" max="10001" width="11.375" bestFit="1" customWidth="1"/>
    <col min="10002" max="10002" width="12.75" bestFit="1" customWidth="1"/>
    <col min="10003" max="10003" width="10.625" bestFit="1" customWidth="1"/>
    <col min="10004" max="10004" width="14.875" bestFit="1" customWidth="1"/>
    <col min="10005" max="10005" width="11.875" bestFit="1" customWidth="1"/>
    <col min="10242" max="10242" width="18.625" bestFit="1" customWidth="1"/>
    <col min="10243" max="10243" width="3.25" customWidth="1"/>
    <col min="10244" max="10244" width="21.25" customWidth="1"/>
    <col min="10245" max="10245" width="11" bestFit="1" customWidth="1"/>
    <col min="10246" max="10246" width="21.25" customWidth="1"/>
    <col min="10247" max="10247" width="11" bestFit="1" customWidth="1"/>
    <col min="10248" max="10248" width="21.25" customWidth="1"/>
    <col min="10250" max="10253" width="16.5" bestFit="1" customWidth="1"/>
    <col min="10254" max="10254" width="18" customWidth="1"/>
    <col min="10256" max="10257" width="11.375" bestFit="1" customWidth="1"/>
    <col min="10258" max="10258" width="12.75" bestFit="1" customWidth="1"/>
    <col min="10259" max="10259" width="10.625" bestFit="1" customWidth="1"/>
    <col min="10260" max="10260" width="14.875" bestFit="1" customWidth="1"/>
    <col min="10261" max="10261" width="11.875" bestFit="1" customWidth="1"/>
    <col min="10498" max="10498" width="18.625" bestFit="1" customWidth="1"/>
    <col min="10499" max="10499" width="3.25" customWidth="1"/>
    <col min="10500" max="10500" width="21.25" customWidth="1"/>
    <col min="10501" max="10501" width="11" bestFit="1" customWidth="1"/>
    <col min="10502" max="10502" width="21.25" customWidth="1"/>
    <col min="10503" max="10503" width="11" bestFit="1" customWidth="1"/>
    <col min="10504" max="10504" width="21.25" customWidth="1"/>
    <col min="10506" max="10509" width="16.5" bestFit="1" customWidth="1"/>
    <col min="10510" max="10510" width="18" customWidth="1"/>
    <col min="10512" max="10513" width="11.375" bestFit="1" customWidth="1"/>
    <col min="10514" max="10514" width="12.75" bestFit="1" customWidth="1"/>
    <col min="10515" max="10515" width="10.625" bestFit="1" customWidth="1"/>
    <col min="10516" max="10516" width="14.875" bestFit="1" customWidth="1"/>
    <col min="10517" max="10517" width="11.875" bestFit="1" customWidth="1"/>
    <col min="10754" max="10754" width="18.625" bestFit="1" customWidth="1"/>
    <col min="10755" max="10755" width="3.25" customWidth="1"/>
    <col min="10756" max="10756" width="21.25" customWidth="1"/>
    <col min="10757" max="10757" width="11" bestFit="1" customWidth="1"/>
    <col min="10758" max="10758" width="21.25" customWidth="1"/>
    <col min="10759" max="10759" width="11" bestFit="1" customWidth="1"/>
    <col min="10760" max="10760" width="21.25" customWidth="1"/>
    <col min="10762" max="10765" width="16.5" bestFit="1" customWidth="1"/>
    <col min="10766" max="10766" width="18" customWidth="1"/>
    <col min="10768" max="10769" width="11.375" bestFit="1" customWidth="1"/>
    <col min="10770" max="10770" width="12.75" bestFit="1" customWidth="1"/>
    <col min="10771" max="10771" width="10.625" bestFit="1" customWidth="1"/>
    <col min="10772" max="10772" width="14.875" bestFit="1" customWidth="1"/>
    <col min="10773" max="10773" width="11.875" bestFit="1" customWidth="1"/>
    <col min="11010" max="11010" width="18.625" bestFit="1" customWidth="1"/>
    <col min="11011" max="11011" width="3.25" customWidth="1"/>
    <col min="11012" max="11012" width="21.25" customWidth="1"/>
    <col min="11013" max="11013" width="11" bestFit="1" customWidth="1"/>
    <col min="11014" max="11014" width="21.25" customWidth="1"/>
    <col min="11015" max="11015" width="11" bestFit="1" customWidth="1"/>
    <col min="11016" max="11016" width="21.25" customWidth="1"/>
    <col min="11018" max="11021" width="16.5" bestFit="1" customWidth="1"/>
    <col min="11022" max="11022" width="18" customWidth="1"/>
    <col min="11024" max="11025" width="11.375" bestFit="1" customWidth="1"/>
    <col min="11026" max="11026" width="12.75" bestFit="1" customWidth="1"/>
    <col min="11027" max="11027" width="10.625" bestFit="1" customWidth="1"/>
    <col min="11028" max="11028" width="14.875" bestFit="1" customWidth="1"/>
    <col min="11029" max="11029" width="11.875" bestFit="1" customWidth="1"/>
    <col min="11266" max="11266" width="18.625" bestFit="1" customWidth="1"/>
    <col min="11267" max="11267" width="3.25" customWidth="1"/>
    <col min="11268" max="11268" width="21.25" customWidth="1"/>
    <col min="11269" max="11269" width="11" bestFit="1" customWidth="1"/>
    <col min="11270" max="11270" width="21.25" customWidth="1"/>
    <col min="11271" max="11271" width="11" bestFit="1" customWidth="1"/>
    <col min="11272" max="11272" width="21.25" customWidth="1"/>
    <col min="11274" max="11277" width="16.5" bestFit="1" customWidth="1"/>
    <col min="11278" max="11278" width="18" customWidth="1"/>
    <col min="11280" max="11281" width="11.375" bestFit="1" customWidth="1"/>
    <col min="11282" max="11282" width="12.75" bestFit="1" customWidth="1"/>
    <col min="11283" max="11283" width="10.625" bestFit="1" customWidth="1"/>
    <col min="11284" max="11284" width="14.875" bestFit="1" customWidth="1"/>
    <col min="11285" max="11285" width="11.875" bestFit="1" customWidth="1"/>
    <col min="11522" max="11522" width="18.625" bestFit="1" customWidth="1"/>
    <col min="11523" max="11523" width="3.25" customWidth="1"/>
    <col min="11524" max="11524" width="21.25" customWidth="1"/>
    <col min="11525" max="11525" width="11" bestFit="1" customWidth="1"/>
    <col min="11526" max="11526" width="21.25" customWidth="1"/>
    <col min="11527" max="11527" width="11" bestFit="1" customWidth="1"/>
    <col min="11528" max="11528" width="21.25" customWidth="1"/>
    <col min="11530" max="11533" width="16.5" bestFit="1" customWidth="1"/>
    <col min="11534" max="11534" width="18" customWidth="1"/>
    <col min="11536" max="11537" width="11.375" bestFit="1" customWidth="1"/>
    <col min="11538" max="11538" width="12.75" bestFit="1" customWidth="1"/>
    <col min="11539" max="11539" width="10.625" bestFit="1" customWidth="1"/>
    <col min="11540" max="11540" width="14.875" bestFit="1" customWidth="1"/>
    <col min="11541" max="11541" width="11.875" bestFit="1" customWidth="1"/>
    <col min="11778" max="11778" width="18.625" bestFit="1" customWidth="1"/>
    <col min="11779" max="11779" width="3.25" customWidth="1"/>
    <col min="11780" max="11780" width="21.25" customWidth="1"/>
    <col min="11781" max="11781" width="11" bestFit="1" customWidth="1"/>
    <col min="11782" max="11782" width="21.25" customWidth="1"/>
    <col min="11783" max="11783" width="11" bestFit="1" customWidth="1"/>
    <col min="11784" max="11784" width="21.25" customWidth="1"/>
    <col min="11786" max="11789" width="16.5" bestFit="1" customWidth="1"/>
    <col min="11790" max="11790" width="18" customWidth="1"/>
    <col min="11792" max="11793" width="11.375" bestFit="1" customWidth="1"/>
    <col min="11794" max="11794" width="12.75" bestFit="1" customWidth="1"/>
    <col min="11795" max="11795" width="10.625" bestFit="1" customWidth="1"/>
    <col min="11796" max="11796" width="14.875" bestFit="1" customWidth="1"/>
    <col min="11797" max="11797" width="11.875" bestFit="1" customWidth="1"/>
    <col min="12034" max="12034" width="18.625" bestFit="1" customWidth="1"/>
    <col min="12035" max="12035" width="3.25" customWidth="1"/>
    <col min="12036" max="12036" width="21.25" customWidth="1"/>
    <col min="12037" max="12037" width="11" bestFit="1" customWidth="1"/>
    <col min="12038" max="12038" width="21.25" customWidth="1"/>
    <col min="12039" max="12039" width="11" bestFit="1" customWidth="1"/>
    <col min="12040" max="12040" width="21.25" customWidth="1"/>
    <col min="12042" max="12045" width="16.5" bestFit="1" customWidth="1"/>
    <col min="12046" max="12046" width="18" customWidth="1"/>
    <col min="12048" max="12049" width="11.375" bestFit="1" customWidth="1"/>
    <col min="12050" max="12050" width="12.75" bestFit="1" customWidth="1"/>
    <col min="12051" max="12051" width="10.625" bestFit="1" customWidth="1"/>
    <col min="12052" max="12052" width="14.875" bestFit="1" customWidth="1"/>
    <col min="12053" max="12053" width="11.875" bestFit="1" customWidth="1"/>
    <col min="12290" max="12290" width="18.625" bestFit="1" customWidth="1"/>
    <col min="12291" max="12291" width="3.25" customWidth="1"/>
    <col min="12292" max="12292" width="21.25" customWidth="1"/>
    <col min="12293" max="12293" width="11" bestFit="1" customWidth="1"/>
    <col min="12294" max="12294" width="21.25" customWidth="1"/>
    <col min="12295" max="12295" width="11" bestFit="1" customWidth="1"/>
    <col min="12296" max="12296" width="21.25" customWidth="1"/>
    <col min="12298" max="12301" width="16.5" bestFit="1" customWidth="1"/>
    <col min="12302" max="12302" width="18" customWidth="1"/>
    <col min="12304" max="12305" width="11.375" bestFit="1" customWidth="1"/>
    <col min="12306" max="12306" width="12.75" bestFit="1" customWidth="1"/>
    <col min="12307" max="12307" width="10.625" bestFit="1" customWidth="1"/>
    <col min="12308" max="12308" width="14.875" bestFit="1" customWidth="1"/>
    <col min="12309" max="12309" width="11.875" bestFit="1" customWidth="1"/>
    <col min="12546" max="12546" width="18.625" bestFit="1" customWidth="1"/>
    <col min="12547" max="12547" width="3.25" customWidth="1"/>
    <col min="12548" max="12548" width="21.25" customWidth="1"/>
    <col min="12549" max="12549" width="11" bestFit="1" customWidth="1"/>
    <col min="12550" max="12550" width="21.25" customWidth="1"/>
    <col min="12551" max="12551" width="11" bestFit="1" customWidth="1"/>
    <col min="12552" max="12552" width="21.25" customWidth="1"/>
    <col min="12554" max="12557" width="16.5" bestFit="1" customWidth="1"/>
    <col min="12558" max="12558" width="18" customWidth="1"/>
    <col min="12560" max="12561" width="11.375" bestFit="1" customWidth="1"/>
    <col min="12562" max="12562" width="12.75" bestFit="1" customWidth="1"/>
    <col min="12563" max="12563" width="10.625" bestFit="1" customWidth="1"/>
    <col min="12564" max="12564" width="14.875" bestFit="1" customWidth="1"/>
    <col min="12565" max="12565" width="11.875" bestFit="1" customWidth="1"/>
    <col min="12802" max="12802" width="18.625" bestFit="1" customWidth="1"/>
    <col min="12803" max="12803" width="3.25" customWidth="1"/>
    <col min="12804" max="12804" width="21.25" customWidth="1"/>
    <col min="12805" max="12805" width="11" bestFit="1" customWidth="1"/>
    <col min="12806" max="12806" width="21.25" customWidth="1"/>
    <col min="12807" max="12807" width="11" bestFit="1" customWidth="1"/>
    <col min="12808" max="12808" width="21.25" customWidth="1"/>
    <col min="12810" max="12813" width="16.5" bestFit="1" customWidth="1"/>
    <col min="12814" max="12814" width="18" customWidth="1"/>
    <col min="12816" max="12817" width="11.375" bestFit="1" customWidth="1"/>
    <col min="12818" max="12818" width="12.75" bestFit="1" customWidth="1"/>
    <col min="12819" max="12819" width="10.625" bestFit="1" customWidth="1"/>
    <col min="12820" max="12820" width="14.875" bestFit="1" customWidth="1"/>
    <col min="12821" max="12821" width="11.875" bestFit="1" customWidth="1"/>
    <col min="13058" max="13058" width="18.625" bestFit="1" customWidth="1"/>
    <col min="13059" max="13059" width="3.25" customWidth="1"/>
    <col min="13060" max="13060" width="21.25" customWidth="1"/>
    <col min="13061" max="13061" width="11" bestFit="1" customWidth="1"/>
    <col min="13062" max="13062" width="21.25" customWidth="1"/>
    <col min="13063" max="13063" width="11" bestFit="1" customWidth="1"/>
    <col min="13064" max="13064" width="21.25" customWidth="1"/>
    <col min="13066" max="13069" width="16.5" bestFit="1" customWidth="1"/>
    <col min="13070" max="13070" width="18" customWidth="1"/>
    <col min="13072" max="13073" width="11.375" bestFit="1" customWidth="1"/>
    <col min="13074" max="13074" width="12.75" bestFit="1" customWidth="1"/>
    <col min="13075" max="13075" width="10.625" bestFit="1" customWidth="1"/>
    <col min="13076" max="13076" width="14.875" bestFit="1" customWidth="1"/>
    <col min="13077" max="13077" width="11.875" bestFit="1" customWidth="1"/>
    <col min="13314" max="13314" width="18.625" bestFit="1" customWidth="1"/>
    <col min="13315" max="13315" width="3.25" customWidth="1"/>
    <col min="13316" max="13316" width="21.25" customWidth="1"/>
    <col min="13317" max="13317" width="11" bestFit="1" customWidth="1"/>
    <col min="13318" max="13318" width="21.25" customWidth="1"/>
    <col min="13319" max="13319" width="11" bestFit="1" customWidth="1"/>
    <col min="13320" max="13320" width="21.25" customWidth="1"/>
    <col min="13322" max="13325" width="16.5" bestFit="1" customWidth="1"/>
    <col min="13326" max="13326" width="18" customWidth="1"/>
    <col min="13328" max="13329" width="11.375" bestFit="1" customWidth="1"/>
    <col min="13330" max="13330" width="12.75" bestFit="1" customWidth="1"/>
    <col min="13331" max="13331" width="10.625" bestFit="1" customWidth="1"/>
    <col min="13332" max="13332" width="14.875" bestFit="1" customWidth="1"/>
    <col min="13333" max="13333" width="11.875" bestFit="1" customWidth="1"/>
    <col min="13570" max="13570" width="18.625" bestFit="1" customWidth="1"/>
    <col min="13571" max="13571" width="3.25" customWidth="1"/>
    <col min="13572" max="13572" width="21.25" customWidth="1"/>
    <col min="13573" max="13573" width="11" bestFit="1" customWidth="1"/>
    <col min="13574" max="13574" width="21.25" customWidth="1"/>
    <col min="13575" max="13575" width="11" bestFit="1" customWidth="1"/>
    <col min="13576" max="13576" width="21.25" customWidth="1"/>
    <col min="13578" max="13581" width="16.5" bestFit="1" customWidth="1"/>
    <col min="13582" max="13582" width="18" customWidth="1"/>
    <col min="13584" max="13585" width="11.375" bestFit="1" customWidth="1"/>
    <col min="13586" max="13586" width="12.75" bestFit="1" customWidth="1"/>
    <col min="13587" max="13587" width="10.625" bestFit="1" customWidth="1"/>
    <col min="13588" max="13588" width="14.875" bestFit="1" customWidth="1"/>
    <col min="13589" max="13589" width="11.875" bestFit="1" customWidth="1"/>
    <col min="13826" max="13826" width="18.625" bestFit="1" customWidth="1"/>
    <col min="13827" max="13827" width="3.25" customWidth="1"/>
    <col min="13828" max="13828" width="21.25" customWidth="1"/>
    <col min="13829" max="13829" width="11" bestFit="1" customWidth="1"/>
    <col min="13830" max="13830" width="21.25" customWidth="1"/>
    <col min="13831" max="13831" width="11" bestFit="1" customWidth="1"/>
    <col min="13832" max="13832" width="21.25" customWidth="1"/>
    <col min="13834" max="13837" width="16.5" bestFit="1" customWidth="1"/>
    <col min="13838" max="13838" width="18" customWidth="1"/>
    <col min="13840" max="13841" width="11.375" bestFit="1" customWidth="1"/>
    <col min="13842" max="13842" width="12.75" bestFit="1" customWidth="1"/>
    <col min="13843" max="13843" width="10.625" bestFit="1" customWidth="1"/>
    <col min="13844" max="13844" width="14.875" bestFit="1" customWidth="1"/>
    <col min="13845" max="13845" width="11.875" bestFit="1" customWidth="1"/>
    <col min="14082" max="14082" width="18.625" bestFit="1" customWidth="1"/>
    <col min="14083" max="14083" width="3.25" customWidth="1"/>
    <col min="14084" max="14084" width="21.25" customWidth="1"/>
    <col min="14085" max="14085" width="11" bestFit="1" customWidth="1"/>
    <col min="14086" max="14086" width="21.25" customWidth="1"/>
    <col min="14087" max="14087" width="11" bestFit="1" customWidth="1"/>
    <col min="14088" max="14088" width="21.25" customWidth="1"/>
    <col min="14090" max="14093" width="16.5" bestFit="1" customWidth="1"/>
    <col min="14094" max="14094" width="18" customWidth="1"/>
    <col min="14096" max="14097" width="11.375" bestFit="1" customWidth="1"/>
    <col min="14098" max="14098" width="12.75" bestFit="1" customWidth="1"/>
    <col min="14099" max="14099" width="10.625" bestFit="1" customWidth="1"/>
    <col min="14100" max="14100" width="14.875" bestFit="1" customWidth="1"/>
    <col min="14101" max="14101" width="11.875" bestFit="1" customWidth="1"/>
    <col min="14338" max="14338" width="18.625" bestFit="1" customWidth="1"/>
    <col min="14339" max="14339" width="3.25" customWidth="1"/>
    <col min="14340" max="14340" width="21.25" customWidth="1"/>
    <col min="14341" max="14341" width="11" bestFit="1" customWidth="1"/>
    <col min="14342" max="14342" width="21.25" customWidth="1"/>
    <col min="14343" max="14343" width="11" bestFit="1" customWidth="1"/>
    <col min="14344" max="14344" width="21.25" customWidth="1"/>
    <col min="14346" max="14349" width="16.5" bestFit="1" customWidth="1"/>
    <col min="14350" max="14350" width="18" customWidth="1"/>
    <col min="14352" max="14353" width="11.375" bestFit="1" customWidth="1"/>
    <col min="14354" max="14354" width="12.75" bestFit="1" customWidth="1"/>
    <col min="14355" max="14355" width="10.625" bestFit="1" customWidth="1"/>
    <col min="14356" max="14356" width="14.875" bestFit="1" customWidth="1"/>
    <col min="14357" max="14357" width="11.875" bestFit="1" customWidth="1"/>
    <col min="14594" max="14594" width="18.625" bestFit="1" customWidth="1"/>
    <col min="14595" max="14595" width="3.25" customWidth="1"/>
    <col min="14596" max="14596" width="21.25" customWidth="1"/>
    <col min="14597" max="14597" width="11" bestFit="1" customWidth="1"/>
    <col min="14598" max="14598" width="21.25" customWidth="1"/>
    <col min="14599" max="14599" width="11" bestFit="1" customWidth="1"/>
    <col min="14600" max="14600" width="21.25" customWidth="1"/>
    <col min="14602" max="14605" width="16.5" bestFit="1" customWidth="1"/>
    <col min="14606" max="14606" width="18" customWidth="1"/>
    <col min="14608" max="14609" width="11.375" bestFit="1" customWidth="1"/>
    <col min="14610" max="14610" width="12.75" bestFit="1" customWidth="1"/>
    <col min="14611" max="14611" width="10.625" bestFit="1" customWidth="1"/>
    <col min="14612" max="14612" width="14.875" bestFit="1" customWidth="1"/>
    <col min="14613" max="14613" width="11.875" bestFit="1" customWidth="1"/>
    <col min="14850" max="14850" width="18.625" bestFit="1" customWidth="1"/>
    <col min="14851" max="14851" width="3.25" customWidth="1"/>
    <col min="14852" max="14852" width="21.25" customWidth="1"/>
    <col min="14853" max="14853" width="11" bestFit="1" customWidth="1"/>
    <col min="14854" max="14854" width="21.25" customWidth="1"/>
    <col min="14855" max="14855" width="11" bestFit="1" customWidth="1"/>
    <col min="14856" max="14856" width="21.25" customWidth="1"/>
    <col min="14858" max="14861" width="16.5" bestFit="1" customWidth="1"/>
    <col min="14862" max="14862" width="18" customWidth="1"/>
    <col min="14864" max="14865" width="11.375" bestFit="1" customWidth="1"/>
    <col min="14866" max="14866" width="12.75" bestFit="1" customWidth="1"/>
    <col min="14867" max="14867" width="10.625" bestFit="1" customWidth="1"/>
    <col min="14868" max="14868" width="14.875" bestFit="1" customWidth="1"/>
    <col min="14869" max="14869" width="11.875" bestFit="1" customWidth="1"/>
    <col min="15106" max="15106" width="18.625" bestFit="1" customWidth="1"/>
    <col min="15107" max="15107" width="3.25" customWidth="1"/>
    <col min="15108" max="15108" width="21.25" customWidth="1"/>
    <col min="15109" max="15109" width="11" bestFit="1" customWidth="1"/>
    <col min="15110" max="15110" width="21.25" customWidth="1"/>
    <col min="15111" max="15111" width="11" bestFit="1" customWidth="1"/>
    <col min="15112" max="15112" width="21.25" customWidth="1"/>
    <col min="15114" max="15117" width="16.5" bestFit="1" customWidth="1"/>
    <col min="15118" max="15118" width="18" customWidth="1"/>
    <col min="15120" max="15121" width="11.375" bestFit="1" customWidth="1"/>
    <col min="15122" max="15122" width="12.75" bestFit="1" customWidth="1"/>
    <col min="15123" max="15123" width="10.625" bestFit="1" customWidth="1"/>
    <col min="15124" max="15124" width="14.875" bestFit="1" customWidth="1"/>
    <col min="15125" max="15125" width="11.875" bestFit="1" customWidth="1"/>
    <col min="15362" max="15362" width="18.625" bestFit="1" customWidth="1"/>
    <col min="15363" max="15363" width="3.25" customWidth="1"/>
    <col min="15364" max="15364" width="21.25" customWidth="1"/>
    <col min="15365" max="15365" width="11" bestFit="1" customWidth="1"/>
    <col min="15366" max="15366" width="21.25" customWidth="1"/>
    <col min="15367" max="15367" width="11" bestFit="1" customWidth="1"/>
    <col min="15368" max="15368" width="21.25" customWidth="1"/>
    <col min="15370" max="15373" width="16.5" bestFit="1" customWidth="1"/>
    <col min="15374" max="15374" width="18" customWidth="1"/>
    <col min="15376" max="15377" width="11.375" bestFit="1" customWidth="1"/>
    <col min="15378" max="15378" width="12.75" bestFit="1" customWidth="1"/>
    <col min="15379" max="15379" width="10.625" bestFit="1" customWidth="1"/>
    <col min="15380" max="15380" width="14.875" bestFit="1" customWidth="1"/>
    <col min="15381" max="15381" width="11.875" bestFit="1" customWidth="1"/>
    <col min="15618" max="15618" width="18.625" bestFit="1" customWidth="1"/>
    <col min="15619" max="15619" width="3.25" customWidth="1"/>
    <col min="15620" max="15620" width="21.25" customWidth="1"/>
    <col min="15621" max="15621" width="11" bestFit="1" customWidth="1"/>
    <col min="15622" max="15622" width="21.25" customWidth="1"/>
    <col min="15623" max="15623" width="11" bestFit="1" customWidth="1"/>
    <col min="15624" max="15624" width="21.25" customWidth="1"/>
    <col min="15626" max="15629" width="16.5" bestFit="1" customWidth="1"/>
    <col min="15630" max="15630" width="18" customWidth="1"/>
    <col min="15632" max="15633" width="11.375" bestFit="1" customWidth="1"/>
    <col min="15634" max="15634" width="12.75" bestFit="1" customWidth="1"/>
    <col min="15635" max="15635" width="10.625" bestFit="1" customWidth="1"/>
    <col min="15636" max="15636" width="14.875" bestFit="1" customWidth="1"/>
    <col min="15637" max="15637" width="11.875" bestFit="1" customWidth="1"/>
    <col min="15874" max="15874" width="18.625" bestFit="1" customWidth="1"/>
    <col min="15875" max="15875" width="3.25" customWidth="1"/>
    <col min="15876" max="15876" width="21.25" customWidth="1"/>
    <col min="15877" max="15877" width="11" bestFit="1" customWidth="1"/>
    <col min="15878" max="15878" width="21.25" customWidth="1"/>
    <col min="15879" max="15879" width="11" bestFit="1" customWidth="1"/>
    <col min="15880" max="15880" width="21.25" customWidth="1"/>
    <col min="15882" max="15885" width="16.5" bestFit="1" customWidth="1"/>
    <col min="15886" max="15886" width="18" customWidth="1"/>
    <col min="15888" max="15889" width="11.375" bestFit="1" customWidth="1"/>
    <col min="15890" max="15890" width="12.75" bestFit="1" customWidth="1"/>
    <col min="15891" max="15891" width="10.625" bestFit="1" customWidth="1"/>
    <col min="15892" max="15892" width="14.875" bestFit="1" customWidth="1"/>
    <col min="15893" max="15893" width="11.875" bestFit="1" customWidth="1"/>
    <col min="16130" max="16130" width="18.625" bestFit="1" customWidth="1"/>
    <col min="16131" max="16131" width="3.25" customWidth="1"/>
    <col min="16132" max="16132" width="21.25" customWidth="1"/>
    <col min="16133" max="16133" width="11" bestFit="1" customWidth="1"/>
    <col min="16134" max="16134" width="21.25" customWidth="1"/>
    <col min="16135" max="16135" width="11" bestFit="1" customWidth="1"/>
    <col min="16136" max="16136" width="21.25" customWidth="1"/>
    <col min="16138" max="16141" width="16.5" bestFit="1" customWidth="1"/>
    <col min="16142" max="16142" width="18" customWidth="1"/>
    <col min="16144" max="16145" width="11.375" bestFit="1" customWidth="1"/>
    <col min="16146" max="16146" width="12.75" bestFit="1" customWidth="1"/>
    <col min="16147" max="16147" width="10.625" bestFit="1" customWidth="1"/>
    <col min="16148" max="16148" width="14.875" bestFit="1" customWidth="1"/>
    <col min="16149" max="16149" width="11.875" bestFit="1" customWidth="1"/>
  </cols>
  <sheetData>
    <row r="1" spans="1:13" ht="20.100000000000001" customHeight="1">
      <c r="A1" s="168" t="s">
        <v>448</v>
      </c>
    </row>
    <row r="2" spans="1:13" ht="5.0999999999999996" customHeight="1"/>
    <row r="3" spans="1:13" ht="20.100000000000001" customHeight="1">
      <c r="A3" s="864" t="str">
        <f>CONCATENATE("会社名：",'申告書(入力用)'!AO3)</f>
        <v>会社名：</v>
      </c>
      <c r="B3" s="864"/>
      <c r="C3" s="108"/>
      <c r="D3" s="108"/>
      <c r="E3" s="108"/>
      <c r="F3" s="108"/>
      <c r="G3" s="108"/>
      <c r="H3" s="108"/>
      <c r="I3" s="108"/>
      <c r="J3" s="108"/>
      <c r="K3" s="108"/>
    </row>
    <row r="4" spans="1:13" ht="20.100000000000001" customHeight="1">
      <c r="A4" s="865">
        <f>'申告書(入力用)'!B8</f>
        <v>0</v>
      </c>
      <c r="B4" s="865"/>
      <c r="C4" s="109"/>
      <c r="D4" s="109"/>
      <c r="E4" s="109"/>
      <c r="F4" s="109"/>
      <c r="G4" s="109"/>
      <c r="H4" s="109"/>
      <c r="I4" s="109"/>
      <c r="J4" s="109"/>
      <c r="K4" s="109"/>
    </row>
    <row r="5" spans="1:13" ht="20.100000000000001" customHeight="1">
      <c r="H5" s="110" t="s">
        <v>387</v>
      </c>
    </row>
    <row r="6" spans="1:13" s="87" customFormat="1" ht="24.95" customHeight="1">
      <c r="A6" s="157" t="s">
        <v>449</v>
      </c>
      <c r="B6" s="156" t="s">
        <v>388</v>
      </c>
      <c r="C6" s="156" t="s">
        <v>432</v>
      </c>
      <c r="D6" s="157" t="s">
        <v>389</v>
      </c>
      <c r="E6" s="156" t="s">
        <v>390</v>
      </c>
      <c r="F6" s="156" t="s">
        <v>432</v>
      </c>
      <c r="G6" s="157" t="s">
        <v>389</v>
      </c>
      <c r="H6" s="156" t="s">
        <v>391</v>
      </c>
      <c r="I6" s="80"/>
    </row>
    <row r="7" spans="1:13" s="87" customFormat="1" ht="24.95" customHeight="1">
      <c r="A7" s="158"/>
      <c r="B7" s="159">
        <v>42004</v>
      </c>
      <c r="C7" s="160"/>
      <c r="D7" s="161"/>
      <c r="E7" s="162">
        <f>B7-365</f>
        <v>41639</v>
      </c>
      <c r="F7" s="162"/>
      <c r="G7" s="161"/>
      <c r="H7" s="162">
        <f>B7-730</f>
        <v>41274</v>
      </c>
    </row>
    <row r="8" spans="1:13" ht="24.95" customHeight="1">
      <c r="A8" s="155" t="s">
        <v>392</v>
      </c>
      <c r="B8" s="130"/>
      <c r="C8" s="131"/>
      <c r="D8" s="129"/>
      <c r="E8" s="130"/>
      <c r="F8" s="131"/>
      <c r="G8" s="129"/>
      <c r="H8" s="130"/>
      <c r="J8" t="s">
        <v>393</v>
      </c>
    </row>
    <row r="9" spans="1:13" ht="9.9499999999999993" customHeight="1">
      <c r="A9" s="129"/>
      <c r="B9" s="130"/>
      <c r="C9" s="131"/>
      <c r="D9" s="129"/>
      <c r="E9" s="130"/>
      <c r="F9" s="131"/>
      <c r="G9" s="129"/>
      <c r="H9" s="130"/>
      <c r="K9" s="112"/>
      <c r="L9" s="112"/>
      <c r="M9" s="112"/>
    </row>
    <row r="10" spans="1:13" ht="24.95" customHeight="1">
      <c r="A10" s="163" t="s">
        <v>394</v>
      </c>
      <c r="B10" s="132"/>
      <c r="C10" s="133">
        <f>B10-E10</f>
        <v>0</v>
      </c>
      <c r="D10" s="134" t="str">
        <f>IF(E10*B10&gt;0,B10/E10-1,"-")</f>
        <v>-</v>
      </c>
      <c r="E10" s="132"/>
      <c r="F10" s="133">
        <f>E10-H10</f>
        <v>0</v>
      </c>
      <c r="G10" s="134" t="str">
        <f>IF(H10*E10&gt;0,E10/H10-1,"-")</f>
        <v>-</v>
      </c>
      <c r="H10" s="132"/>
      <c r="I10" s="110"/>
      <c r="J10" s="113"/>
      <c r="K10" s="114"/>
      <c r="L10" s="114"/>
      <c r="M10" s="114"/>
    </row>
    <row r="11" spans="1:13" ht="24.95" customHeight="1">
      <c r="A11" s="164" t="s">
        <v>395</v>
      </c>
      <c r="B11" s="135">
        <f>B10-B12</f>
        <v>0</v>
      </c>
      <c r="C11" s="136">
        <f t="shared" ref="C11:C18" si="0">B11-E11</f>
        <v>0</v>
      </c>
      <c r="D11" s="134" t="str">
        <f t="shared" ref="D11:D18" si="1">IF(E11*B11&gt;0,B11/E11-1,"-")</f>
        <v>-</v>
      </c>
      <c r="E11" s="135">
        <f>E10-E12</f>
        <v>0</v>
      </c>
      <c r="F11" s="136">
        <f t="shared" ref="F11:F18" si="2">E11-H11</f>
        <v>0</v>
      </c>
      <c r="G11" s="134" t="str">
        <f t="shared" ref="G11:G18" si="3">IF(H11*E11&gt;0,E11/H11-1,"-")</f>
        <v>-</v>
      </c>
      <c r="H11" s="135">
        <f>H10-H12</f>
        <v>0</v>
      </c>
      <c r="I11" s="110"/>
      <c r="J11" s="113"/>
    </row>
    <row r="12" spans="1:13" ht="24.95" customHeight="1">
      <c r="A12" s="163" t="s">
        <v>436</v>
      </c>
      <c r="B12" s="132"/>
      <c r="C12" s="133">
        <f t="shared" si="0"/>
        <v>0</v>
      </c>
      <c r="D12" s="134" t="str">
        <f t="shared" si="1"/>
        <v>-</v>
      </c>
      <c r="E12" s="132"/>
      <c r="F12" s="133">
        <f t="shared" si="2"/>
        <v>0</v>
      </c>
      <c r="G12" s="134" t="str">
        <f t="shared" si="3"/>
        <v>-</v>
      </c>
      <c r="H12" s="132"/>
      <c r="I12" s="110"/>
      <c r="J12" s="113"/>
    </row>
    <row r="13" spans="1:13" ht="24.95" customHeight="1">
      <c r="A13" s="161" t="s">
        <v>396</v>
      </c>
      <c r="B13" s="135">
        <f>B12-B14</f>
        <v>0</v>
      </c>
      <c r="C13" s="136">
        <f t="shared" si="0"/>
        <v>0</v>
      </c>
      <c r="D13" s="134" t="str">
        <f t="shared" si="1"/>
        <v>-</v>
      </c>
      <c r="E13" s="135">
        <f>E12-E14</f>
        <v>0</v>
      </c>
      <c r="F13" s="136">
        <f t="shared" si="2"/>
        <v>0</v>
      </c>
      <c r="G13" s="134" t="str">
        <f t="shared" si="3"/>
        <v>-</v>
      </c>
      <c r="H13" s="135">
        <f>H12-H14</f>
        <v>0</v>
      </c>
      <c r="I13" s="110"/>
      <c r="J13" s="113"/>
    </row>
    <row r="14" spans="1:13" ht="24.95" customHeight="1">
      <c r="A14" s="163" t="s">
        <v>437</v>
      </c>
      <c r="B14" s="132"/>
      <c r="C14" s="133">
        <f t="shared" si="0"/>
        <v>0</v>
      </c>
      <c r="D14" s="134" t="str">
        <f t="shared" si="1"/>
        <v>-</v>
      </c>
      <c r="E14" s="132"/>
      <c r="F14" s="133">
        <f t="shared" si="2"/>
        <v>0</v>
      </c>
      <c r="G14" s="134" t="str">
        <f t="shared" si="3"/>
        <v>-</v>
      </c>
      <c r="H14" s="132"/>
      <c r="I14" s="110"/>
      <c r="J14" s="113"/>
    </row>
    <row r="15" spans="1:13" ht="24.95" customHeight="1">
      <c r="A15" s="161" t="s">
        <v>397</v>
      </c>
      <c r="B15" s="135">
        <f>B14-B16</f>
        <v>0</v>
      </c>
      <c r="C15" s="136">
        <f t="shared" si="0"/>
        <v>0</v>
      </c>
      <c r="D15" s="134" t="str">
        <f t="shared" si="1"/>
        <v>-</v>
      </c>
      <c r="E15" s="135">
        <f>E14-E16</f>
        <v>0</v>
      </c>
      <c r="F15" s="136">
        <f t="shared" si="2"/>
        <v>0</v>
      </c>
      <c r="G15" s="134" t="str">
        <f t="shared" si="3"/>
        <v>-</v>
      </c>
      <c r="H15" s="135">
        <f>H14-H16</f>
        <v>0</v>
      </c>
      <c r="I15" s="110"/>
      <c r="J15" s="113"/>
    </row>
    <row r="16" spans="1:13" ht="24.95" customHeight="1">
      <c r="A16" s="163" t="s">
        <v>438</v>
      </c>
      <c r="B16" s="132"/>
      <c r="C16" s="133">
        <f t="shared" si="0"/>
        <v>0</v>
      </c>
      <c r="D16" s="134" t="str">
        <f t="shared" si="1"/>
        <v>-</v>
      </c>
      <c r="E16" s="132"/>
      <c r="F16" s="133">
        <f t="shared" si="2"/>
        <v>0</v>
      </c>
      <c r="G16" s="134" t="str">
        <f t="shared" si="3"/>
        <v>-</v>
      </c>
      <c r="H16" s="132"/>
      <c r="I16" s="110"/>
      <c r="J16" s="113"/>
      <c r="K16" s="114"/>
      <c r="L16" s="114"/>
      <c r="M16" s="114"/>
    </row>
    <row r="17" spans="1:13" ht="24.95" customHeight="1">
      <c r="A17" s="161" t="s">
        <v>398</v>
      </c>
      <c r="B17" s="135">
        <f>B16-B18</f>
        <v>0</v>
      </c>
      <c r="C17" s="136">
        <f t="shared" si="0"/>
        <v>0</v>
      </c>
      <c r="D17" s="134" t="str">
        <f t="shared" si="1"/>
        <v>-</v>
      </c>
      <c r="E17" s="135">
        <f>E16-E18</f>
        <v>0</v>
      </c>
      <c r="F17" s="136">
        <f t="shared" si="2"/>
        <v>0</v>
      </c>
      <c r="G17" s="134" t="str">
        <f t="shared" si="3"/>
        <v>-</v>
      </c>
      <c r="H17" s="135">
        <f>H16-H18</f>
        <v>0</v>
      </c>
      <c r="I17" s="110"/>
      <c r="J17" s="113"/>
    </row>
    <row r="18" spans="1:13" ht="24.95" customHeight="1">
      <c r="A18" s="163" t="s">
        <v>439</v>
      </c>
      <c r="B18" s="132"/>
      <c r="C18" s="133">
        <f t="shared" si="0"/>
        <v>0</v>
      </c>
      <c r="D18" s="134" t="str">
        <f t="shared" si="1"/>
        <v>-</v>
      </c>
      <c r="E18" s="132"/>
      <c r="F18" s="133">
        <f t="shared" si="2"/>
        <v>0</v>
      </c>
      <c r="G18" s="134" t="str">
        <f t="shared" si="3"/>
        <v>-</v>
      </c>
      <c r="H18" s="132"/>
      <c r="I18" s="110"/>
      <c r="J18" s="113"/>
      <c r="K18" s="114"/>
      <c r="L18" s="114"/>
      <c r="M18" s="114"/>
    </row>
    <row r="19" spans="1:13" ht="24.95" customHeight="1">
      <c r="A19" s="161"/>
      <c r="B19" s="135"/>
      <c r="C19" s="136"/>
      <c r="D19" s="137"/>
      <c r="E19" s="135"/>
      <c r="F19" s="136"/>
      <c r="G19" s="137"/>
      <c r="H19" s="135"/>
      <c r="I19" s="110"/>
      <c r="J19" s="111" t="s">
        <v>399</v>
      </c>
      <c r="K19" s="111" t="s">
        <v>400</v>
      </c>
    </row>
    <row r="20" spans="1:13" ht="24.95" customHeight="1">
      <c r="A20" s="163" t="s">
        <v>401</v>
      </c>
      <c r="B20" s="135"/>
      <c r="C20" s="136"/>
      <c r="D20" s="137"/>
      <c r="E20" s="135"/>
      <c r="F20" s="136"/>
      <c r="G20" s="137"/>
      <c r="H20" s="135"/>
      <c r="I20" s="110"/>
      <c r="J20" s="110" t="str">
        <f>A20</f>
        <v>貸借対照表（B/S）</v>
      </c>
      <c r="K20" s="116"/>
    </row>
    <row r="21" spans="1:13" ht="9.9499999999999993" customHeight="1">
      <c r="A21" s="161"/>
      <c r="B21" s="135"/>
      <c r="C21" s="136"/>
      <c r="D21" s="137"/>
      <c r="E21" s="135"/>
      <c r="F21" s="136"/>
      <c r="G21" s="137"/>
      <c r="H21" s="135"/>
      <c r="I21" s="110"/>
      <c r="J21" s="116">
        <f>B7</f>
        <v>42004</v>
      </c>
      <c r="K21" s="110"/>
      <c r="L21" s="114"/>
    </row>
    <row r="22" spans="1:13" ht="24.95" customHeight="1">
      <c r="A22" s="163" t="s">
        <v>402</v>
      </c>
      <c r="B22" s="132"/>
      <c r="C22" s="136">
        <f t="shared" ref="C22:C37" si="4">B22-E22</f>
        <v>0</v>
      </c>
      <c r="D22" s="134" t="str">
        <f>IF(E22*B22&gt;0,B22/E22-1,"-")</f>
        <v>-</v>
      </c>
      <c r="E22" s="132"/>
      <c r="F22" s="136">
        <f t="shared" ref="F22:F37" si="5">E22-H22</f>
        <v>0</v>
      </c>
      <c r="G22" s="134" t="str">
        <f>IF(H22*E22&gt;0,E22/H22-1,"-")</f>
        <v>-</v>
      </c>
      <c r="H22" s="132"/>
      <c r="I22" s="110"/>
      <c r="J22" s="140" t="s">
        <v>403</v>
      </c>
      <c r="K22" s="151">
        <f>B22</f>
        <v>0</v>
      </c>
      <c r="L22" s="152"/>
      <c r="M22" s="114"/>
    </row>
    <row r="23" spans="1:13" ht="24.95" customHeight="1">
      <c r="A23" s="165" t="s">
        <v>433</v>
      </c>
      <c r="B23" s="139"/>
      <c r="C23" s="138">
        <f t="shared" si="4"/>
        <v>0</v>
      </c>
      <c r="D23" s="134" t="str">
        <f>IF(E23*B23&gt;0,B23/E23-1,"-")</f>
        <v>-</v>
      </c>
      <c r="E23" s="139"/>
      <c r="F23" s="138">
        <f t="shared" si="5"/>
        <v>0</v>
      </c>
      <c r="G23" s="134" t="str">
        <f>IF(H23*E23&gt;0,E23/H23-1,"-")</f>
        <v>-</v>
      </c>
      <c r="H23" s="139"/>
      <c r="I23" s="110"/>
      <c r="J23" s="140" t="s">
        <v>405</v>
      </c>
      <c r="K23" s="151">
        <f>B26</f>
        <v>0</v>
      </c>
      <c r="L23" s="152"/>
      <c r="M23" s="114"/>
    </row>
    <row r="24" spans="1:13" ht="24.95" customHeight="1">
      <c r="A24" s="165" t="s">
        <v>440</v>
      </c>
      <c r="B24" s="139"/>
      <c r="C24" s="138">
        <f t="shared" si="4"/>
        <v>0</v>
      </c>
      <c r="D24" s="134" t="str">
        <f t="shared" ref="D24:D25" si="6">IF(E24*B24&gt;0,B24/E24-1,"-")</f>
        <v>-</v>
      </c>
      <c r="E24" s="139"/>
      <c r="F24" s="138">
        <f t="shared" si="5"/>
        <v>0</v>
      </c>
      <c r="G24" s="134" t="str">
        <f t="shared" ref="G24:G25" si="7">IF(H24*E24&gt;0,E24/H24-1,"-")</f>
        <v>-</v>
      </c>
      <c r="H24" s="139"/>
      <c r="I24" s="110"/>
      <c r="J24" s="140" t="s">
        <v>407</v>
      </c>
      <c r="K24" s="153"/>
      <c r="L24" s="152">
        <f>B29</f>
        <v>0</v>
      </c>
      <c r="M24" s="114"/>
    </row>
    <row r="25" spans="1:13" ht="24.95" customHeight="1">
      <c r="A25" s="165" t="s">
        <v>435</v>
      </c>
      <c r="B25" s="139"/>
      <c r="C25" s="138">
        <f t="shared" si="4"/>
        <v>0</v>
      </c>
      <c r="D25" s="134" t="str">
        <f t="shared" si="6"/>
        <v>-</v>
      </c>
      <c r="E25" s="139"/>
      <c r="F25" s="138">
        <f t="shared" si="5"/>
        <v>0</v>
      </c>
      <c r="G25" s="134" t="str">
        <f t="shared" si="7"/>
        <v>-</v>
      </c>
      <c r="H25" s="139"/>
      <c r="I25" s="110"/>
      <c r="J25" s="140" t="s">
        <v>408</v>
      </c>
      <c r="K25" s="153"/>
      <c r="L25" s="152">
        <f>B32</f>
        <v>0</v>
      </c>
      <c r="M25" s="114"/>
    </row>
    <row r="26" spans="1:13" ht="24.95" customHeight="1">
      <c r="A26" s="163" t="s">
        <v>404</v>
      </c>
      <c r="B26" s="132"/>
      <c r="C26" s="133">
        <f t="shared" si="4"/>
        <v>0</v>
      </c>
      <c r="D26" s="134" t="str">
        <f>IF(E26*B26&gt;0,B26/E26-1,"-")</f>
        <v>-</v>
      </c>
      <c r="E26" s="132"/>
      <c r="F26" s="136">
        <f t="shared" si="5"/>
        <v>0</v>
      </c>
      <c r="G26" s="134" t="str">
        <f>IF(H26*E26&gt;0,E26/H26-1,"-")</f>
        <v>-</v>
      </c>
      <c r="H26" s="132"/>
      <c r="I26" s="110"/>
      <c r="J26" s="140" t="s">
        <v>410</v>
      </c>
      <c r="K26" s="153"/>
      <c r="L26" s="152">
        <f>B34</f>
        <v>0</v>
      </c>
      <c r="M26" s="114"/>
    </row>
    <row r="27" spans="1:13" ht="24.95" customHeight="1">
      <c r="A27" s="161" t="s">
        <v>406</v>
      </c>
      <c r="B27" s="135">
        <f>SUBTOTAL(9,B22,B26)</f>
        <v>0</v>
      </c>
      <c r="C27" s="136">
        <f t="shared" si="4"/>
        <v>0</v>
      </c>
      <c r="D27" s="134" t="str">
        <f>IF(E27*B27&gt;0,B27/E27-1,"-")</f>
        <v>-</v>
      </c>
      <c r="E27" s="135">
        <f>SUBTOTAL(9,E22,E26)</f>
        <v>0</v>
      </c>
      <c r="F27" s="136">
        <f t="shared" si="5"/>
        <v>0</v>
      </c>
      <c r="G27" s="134" t="str">
        <f>IF(H27*E27&gt;0,E27/H27-1,"-")</f>
        <v>-</v>
      </c>
      <c r="H27" s="135">
        <f>SUBTOTAL(9,H22,H26)</f>
        <v>0</v>
      </c>
      <c r="I27" s="110"/>
      <c r="M27" s="114"/>
    </row>
    <row r="28" spans="1:13" ht="24.95" customHeight="1">
      <c r="A28" s="161"/>
      <c r="B28" s="135"/>
      <c r="C28" s="136"/>
      <c r="D28" s="137"/>
      <c r="E28" s="135"/>
      <c r="F28" s="136"/>
      <c r="G28" s="134"/>
      <c r="H28" s="135"/>
      <c r="I28" s="110"/>
      <c r="J28" s="117">
        <f>E7</f>
        <v>41639</v>
      </c>
      <c r="M28" s="114"/>
    </row>
    <row r="29" spans="1:13" ht="24.95" customHeight="1">
      <c r="A29" s="163" t="s">
        <v>409</v>
      </c>
      <c r="B29" s="132"/>
      <c r="C29" s="133">
        <f t="shared" si="4"/>
        <v>0</v>
      </c>
      <c r="D29" s="134" t="str">
        <f t="shared" ref="D29:D35" si="8">IF(E29*B29&gt;0,B29/E29-1,"-")</f>
        <v>-</v>
      </c>
      <c r="E29" s="132"/>
      <c r="F29" s="133">
        <f t="shared" si="5"/>
        <v>0</v>
      </c>
      <c r="G29" s="134" t="str">
        <f t="shared" ref="G29:G35" si="9">IF(H29*E29&gt;0,E29/H29-1,"-")</f>
        <v>-</v>
      </c>
      <c r="H29" s="132"/>
      <c r="I29" s="110"/>
      <c r="J29" s="140" t="s">
        <v>403</v>
      </c>
      <c r="K29" s="151">
        <f>E22</f>
        <v>0</v>
      </c>
      <c r="L29" s="152"/>
      <c r="M29" s="114"/>
    </row>
    <row r="30" spans="1:13" ht="24.95" customHeight="1">
      <c r="A30" s="165" t="s">
        <v>434</v>
      </c>
      <c r="B30" s="139"/>
      <c r="C30" s="138">
        <f t="shared" si="4"/>
        <v>0</v>
      </c>
      <c r="D30" s="134" t="str">
        <f t="shared" si="8"/>
        <v>-</v>
      </c>
      <c r="E30" s="139"/>
      <c r="F30" s="138">
        <f t="shared" si="5"/>
        <v>0</v>
      </c>
      <c r="G30" s="134" t="str">
        <f t="shared" si="9"/>
        <v>-</v>
      </c>
      <c r="H30" s="139"/>
      <c r="I30" s="110"/>
      <c r="J30" s="140" t="s">
        <v>405</v>
      </c>
      <c r="K30" s="151">
        <f>E26</f>
        <v>0</v>
      </c>
      <c r="L30" s="152"/>
      <c r="M30" s="114"/>
    </row>
    <row r="31" spans="1:13" ht="24.95" customHeight="1">
      <c r="A31" s="165" t="s">
        <v>559</v>
      </c>
      <c r="B31" s="139"/>
      <c r="C31" s="138">
        <f t="shared" si="4"/>
        <v>0</v>
      </c>
      <c r="D31" s="134" t="str">
        <f t="shared" si="8"/>
        <v>-</v>
      </c>
      <c r="E31" s="139"/>
      <c r="F31" s="138">
        <f t="shared" si="5"/>
        <v>0</v>
      </c>
      <c r="G31" s="134" t="str">
        <f t="shared" si="9"/>
        <v>-</v>
      </c>
      <c r="H31" s="139"/>
      <c r="I31" s="110"/>
      <c r="J31" s="140" t="s">
        <v>407</v>
      </c>
      <c r="K31" s="153"/>
      <c r="L31" s="152">
        <f>E29</f>
        <v>0</v>
      </c>
      <c r="M31" s="114"/>
    </row>
    <row r="32" spans="1:13" ht="24.95" customHeight="1">
      <c r="A32" s="163" t="s">
        <v>411</v>
      </c>
      <c r="B32" s="132"/>
      <c r="C32" s="133">
        <f t="shared" si="4"/>
        <v>0</v>
      </c>
      <c r="D32" s="134" t="str">
        <f t="shared" si="8"/>
        <v>-</v>
      </c>
      <c r="E32" s="132"/>
      <c r="F32" s="133">
        <f t="shared" si="5"/>
        <v>0</v>
      </c>
      <c r="G32" s="134" t="str">
        <f t="shared" si="9"/>
        <v>-</v>
      </c>
      <c r="H32" s="132"/>
      <c r="I32" s="110"/>
      <c r="J32" s="140" t="s">
        <v>408</v>
      </c>
      <c r="K32" s="153"/>
      <c r="L32" s="152">
        <f>E32</f>
        <v>0</v>
      </c>
      <c r="M32" s="114"/>
    </row>
    <row r="33" spans="1:14" ht="24.95" customHeight="1">
      <c r="A33" s="164" t="s">
        <v>412</v>
      </c>
      <c r="B33" s="135">
        <f>SUBTOTAL(9,B29,B32)</f>
        <v>0</v>
      </c>
      <c r="C33" s="136">
        <f t="shared" si="4"/>
        <v>0</v>
      </c>
      <c r="D33" s="134" t="str">
        <f t="shared" si="8"/>
        <v>-</v>
      </c>
      <c r="E33" s="135">
        <f>SUBTOTAL(9,E29,E32)</f>
        <v>0</v>
      </c>
      <c r="F33" s="136">
        <f t="shared" si="5"/>
        <v>0</v>
      </c>
      <c r="G33" s="134" t="str">
        <f t="shared" si="9"/>
        <v>-</v>
      </c>
      <c r="H33" s="135">
        <f>SUBTOTAL(9,H29,H32)</f>
        <v>0</v>
      </c>
      <c r="I33" s="110"/>
      <c r="J33" s="140" t="s">
        <v>410</v>
      </c>
      <c r="K33" s="153"/>
      <c r="L33" s="152">
        <f>E34</f>
        <v>0</v>
      </c>
    </row>
    <row r="34" spans="1:14" ht="24.95" customHeight="1">
      <c r="A34" s="163" t="s">
        <v>441</v>
      </c>
      <c r="B34" s="132"/>
      <c r="C34" s="136">
        <f t="shared" si="4"/>
        <v>0</v>
      </c>
      <c r="D34" s="134" t="str">
        <f t="shared" si="8"/>
        <v>-</v>
      </c>
      <c r="E34" s="132"/>
      <c r="F34" s="133">
        <f t="shared" si="5"/>
        <v>0</v>
      </c>
      <c r="G34" s="134" t="str">
        <f t="shared" si="9"/>
        <v>-</v>
      </c>
      <c r="H34" s="132"/>
      <c r="I34" s="110"/>
      <c r="M34" s="114"/>
    </row>
    <row r="35" spans="1:14" ht="24.95" customHeight="1">
      <c r="A35" s="164" t="s">
        <v>413</v>
      </c>
      <c r="B35" s="136">
        <f>SUBTOTAL(9,B34)</f>
        <v>0</v>
      </c>
      <c r="C35" s="136">
        <f t="shared" si="4"/>
        <v>0</v>
      </c>
      <c r="D35" s="134" t="str">
        <f t="shared" si="8"/>
        <v>-</v>
      </c>
      <c r="E35" s="135">
        <f>SUBTOTAL(9,E34)</f>
        <v>0</v>
      </c>
      <c r="F35" s="136">
        <f t="shared" si="5"/>
        <v>0</v>
      </c>
      <c r="G35" s="134" t="str">
        <f t="shared" si="9"/>
        <v>-</v>
      </c>
      <c r="H35" s="135">
        <f>SUBTOTAL(9,H34)</f>
        <v>0</v>
      </c>
      <c r="I35" s="110"/>
      <c r="J35" s="117">
        <f>H7</f>
        <v>41274</v>
      </c>
    </row>
    <row r="36" spans="1:14" ht="24.95" customHeight="1">
      <c r="A36" s="161"/>
      <c r="B36" s="135"/>
      <c r="C36" s="136"/>
      <c r="D36" s="137"/>
      <c r="E36" s="135"/>
      <c r="F36" s="136"/>
      <c r="G36" s="134"/>
      <c r="H36" s="135"/>
      <c r="I36" s="110"/>
      <c r="J36" s="140" t="s">
        <v>403</v>
      </c>
      <c r="K36" s="151">
        <f>H22</f>
        <v>0</v>
      </c>
      <c r="L36" s="152"/>
    </row>
    <row r="37" spans="1:14" ht="24.95" customHeight="1">
      <c r="A37" s="163" t="s">
        <v>414</v>
      </c>
      <c r="B37" s="135">
        <f>SUBTOTAL(9,B29,B32,B34)</f>
        <v>0</v>
      </c>
      <c r="C37" s="136">
        <f t="shared" si="4"/>
        <v>0</v>
      </c>
      <c r="D37" s="134" t="str">
        <f>IF(E37*B37&gt;0,B37/E37-1,"-")</f>
        <v>-</v>
      </c>
      <c r="E37" s="135">
        <f>SUBTOTAL(9,E29,E32,E34)</f>
        <v>0</v>
      </c>
      <c r="F37" s="136">
        <f t="shared" si="5"/>
        <v>0</v>
      </c>
      <c r="G37" s="134" t="str">
        <f>IF(H37*E37&gt;0,E37/H37-1,"-")</f>
        <v>-</v>
      </c>
      <c r="H37" s="135">
        <f>SUBTOTAL(9,H29,H32,H34)</f>
        <v>0</v>
      </c>
      <c r="I37" s="110"/>
      <c r="J37" s="140" t="s">
        <v>405</v>
      </c>
      <c r="K37" s="151">
        <f>H26</f>
        <v>0</v>
      </c>
      <c r="L37" s="152"/>
    </row>
    <row r="38" spans="1:14" ht="24.95" customHeight="1">
      <c r="A38" s="166"/>
      <c r="D38" s="123"/>
      <c r="E38" s="115"/>
      <c r="F38" s="118"/>
      <c r="G38" s="127"/>
      <c r="H38" s="115"/>
      <c r="I38" s="110"/>
      <c r="J38" s="140" t="s">
        <v>407</v>
      </c>
      <c r="K38" s="153"/>
      <c r="L38" s="152">
        <f>H29</f>
        <v>0</v>
      </c>
    </row>
    <row r="39" spans="1:14" ht="24.95" customHeight="1">
      <c r="A39" s="167" t="s">
        <v>415</v>
      </c>
      <c r="B39" s="119">
        <f>B37-B27</f>
        <v>0</v>
      </c>
      <c r="C39" s="124"/>
      <c r="D39" s="125"/>
      <c r="E39" s="119">
        <f>E37-E27</f>
        <v>0</v>
      </c>
      <c r="F39" s="124"/>
      <c r="G39" s="128"/>
      <c r="H39" s="119">
        <f>H37-H27</f>
        <v>0</v>
      </c>
      <c r="I39" s="110"/>
      <c r="J39" s="140" t="s">
        <v>408</v>
      </c>
      <c r="K39" s="153"/>
      <c r="L39" s="152">
        <f>H32</f>
        <v>0</v>
      </c>
    </row>
    <row r="40" spans="1:14" ht="24.95" customHeight="1">
      <c r="A40" s="87"/>
      <c r="J40" s="140" t="s">
        <v>410</v>
      </c>
      <c r="K40" s="153"/>
      <c r="L40" s="152">
        <f>H34</f>
        <v>0</v>
      </c>
    </row>
    <row r="41" spans="1:14" ht="20.100000000000001" customHeight="1">
      <c r="A41" s="106"/>
      <c r="B41" s="126"/>
      <c r="C41" s="126"/>
      <c r="E41" s="126"/>
      <c r="F41" s="126"/>
      <c r="H41" s="126"/>
    </row>
    <row r="42" spans="1:14" ht="20.100000000000001" customHeight="1">
      <c r="A42" s="106"/>
      <c r="B42" s="126"/>
      <c r="C42" s="126"/>
      <c r="E42" s="126"/>
      <c r="F42" s="126"/>
      <c r="H42" s="126"/>
    </row>
    <row r="43" spans="1:14" ht="20.100000000000001" customHeight="1">
      <c r="B43" s="126"/>
      <c r="C43" s="126"/>
      <c r="E43" s="126"/>
      <c r="F43" s="126"/>
      <c r="H43" s="126"/>
      <c r="J43" t="s">
        <v>419</v>
      </c>
      <c r="L43" s="112"/>
      <c r="M43" s="112"/>
    </row>
    <row r="44" spans="1:14" ht="20.100000000000001" customHeight="1">
      <c r="B44" s="126"/>
      <c r="C44" s="126"/>
      <c r="E44" s="126"/>
      <c r="F44" s="126"/>
      <c r="H44" s="142"/>
      <c r="J44" s="144" t="s">
        <v>420</v>
      </c>
      <c r="K44" s="146">
        <f>B7</f>
        <v>42004</v>
      </c>
      <c r="L44" s="146">
        <f>E7</f>
        <v>41639</v>
      </c>
      <c r="M44" s="146">
        <f>H7</f>
        <v>41274</v>
      </c>
    </row>
    <row r="45" spans="1:14" ht="20.100000000000001" customHeight="1">
      <c r="A45" s="106"/>
      <c r="B45" s="126"/>
      <c r="C45" s="126"/>
      <c r="E45" s="126"/>
      <c r="F45" s="126"/>
      <c r="H45" s="126"/>
      <c r="J45" s="140" t="s">
        <v>342</v>
      </c>
      <c r="K45" s="150" t="e">
        <f>IF(財務チェックリスト!$AB5/財務チェックリスト!$W5&gt;=2,2,IF(財務チェックリスト!$AB5/財務チェックリスト!$W5&lt;=0,0,財務チェックリスト!$AB5/財務チェックリスト!$W5))</f>
        <v>#DIV/0!</v>
      </c>
      <c r="L45" s="150" t="e">
        <f>IF(財務チェックリスト!$AF5/財務チェックリスト!$W5&gt;=2,2,IF(財務チェックリスト!$AF5/財務チェックリスト!$W5&lt;=0,0,財務チェックリスト!$AF5/財務チェックリスト!$W5))</f>
        <v>#DIV/0!</v>
      </c>
      <c r="M45" s="150" t="e">
        <f>IF(財務チェックリスト!$AJ5/財務チェックリスト!$W5&gt;=2,2,IF(財務チェックリスト!$AJ5/財務チェックリスト!$W5&lt;=0,0,財務チェックリスト!$AJ5/財務チェックリスト!$W5))</f>
        <v>#DIV/0!</v>
      </c>
      <c r="N45">
        <v>1</v>
      </c>
    </row>
    <row r="46" spans="1:14" ht="20.100000000000001" customHeight="1">
      <c r="B46" s="126"/>
      <c r="C46" s="126"/>
      <c r="E46" s="126"/>
      <c r="F46" s="126"/>
      <c r="H46" s="126"/>
      <c r="J46" s="140" t="s">
        <v>346</v>
      </c>
      <c r="K46" s="150" t="e">
        <f>IF(財務チェックリスト!$AB7/財務チェックリスト!$W7&gt;=2,2,IF(財務チェックリスト!$AB7/財務チェックリスト!$W7&lt;=0,0,財務チェックリスト!$AB7/財務チェックリスト!$W7))</f>
        <v>#DIV/0!</v>
      </c>
      <c r="L46" s="150" t="e">
        <f>IF(財務チェックリスト!$AF7/財務チェックリスト!$W7&gt;=2,2,IF(財務チェックリスト!$AF7/財務チェックリスト!$W7&lt;=0,0,財務チェックリスト!$AF7/財務チェックリスト!$W7))</f>
        <v>#DIV/0!</v>
      </c>
      <c r="M46" s="150" t="e">
        <f>IF(財務チェックリスト!$AJ7/財務チェックリスト!$W7&gt;=2,2,IF(財務チェックリスト!$AJ7/財務チェックリスト!$W7&lt;=0,0,財務チェックリスト!$AJ7/財務チェックリスト!$W7))</f>
        <v>#DIV/0!</v>
      </c>
      <c r="N46">
        <v>1</v>
      </c>
    </row>
    <row r="47" spans="1:14" ht="20.100000000000001" customHeight="1">
      <c r="B47" s="126"/>
      <c r="C47" s="126"/>
      <c r="E47" s="126"/>
      <c r="F47" s="126"/>
      <c r="H47" s="126"/>
      <c r="J47" s="140" t="s">
        <v>349</v>
      </c>
      <c r="K47" s="150" t="e">
        <f>IF(財務チェックリスト!$AB9/財務チェックリスト!$W9&gt;=2,2,IF(財務チェックリスト!$AB9/財務チェックリスト!$W9&lt;=0,0,財務チェックリスト!$AB9/財務チェックリスト!$W9))</f>
        <v>#DIV/0!</v>
      </c>
      <c r="L47" s="150" t="e">
        <f>IF(財務チェックリスト!$AF9/財務チェックリスト!$W9&gt;=2,2,IF(財務チェックリスト!$AF9/財務チェックリスト!$W9&lt;=0,0,財務チェックリスト!$AF9/財務チェックリスト!$W9))</f>
        <v>#DIV/0!</v>
      </c>
      <c r="M47" s="150" t="e">
        <f>IF(財務チェックリスト!$AJ9/財務チェックリスト!$W9&gt;=2,2,IF(財務チェックリスト!$AJ9/財務チェックリスト!$W9&lt;=0,0,財務チェックリスト!$AJ9/財務チェックリスト!$W9))</f>
        <v>#DIV/0!</v>
      </c>
      <c r="N47">
        <v>1</v>
      </c>
    </row>
    <row r="48" spans="1:14" ht="20.100000000000001" customHeight="1">
      <c r="J48" s="140" t="s">
        <v>352</v>
      </c>
      <c r="K48" s="150" t="e">
        <f>IF(財務チェックリスト!$AB11/財務チェックリスト!$W11&gt;=2,2,IF(財務チェックリスト!$AB11/財務チェックリスト!$W11&lt;=0,0,財務チェックリスト!$AB11/財務チェックリスト!$W11))</f>
        <v>#DIV/0!</v>
      </c>
      <c r="L48" s="150" t="e">
        <f>IF(財務チェックリスト!$AF11/財務チェックリスト!$W11&gt;=2,2,IF(財務チェックリスト!$AF11/財務チェックリスト!$W11&lt;=0,0,財務チェックリスト!$AF11/財務チェックリスト!$W11))</f>
        <v>#DIV/0!</v>
      </c>
      <c r="M48" s="150" t="e">
        <f>IF(財務チェックリスト!$AJ11/財務チェックリスト!$W11&gt;=2,2,IF(財務チェックリスト!$AJ11/財務チェックリスト!$W11&lt;=0,0,財務チェックリスト!$AJ11/財務チェックリスト!$W11))</f>
        <v>#DIV/0!</v>
      </c>
      <c r="N48">
        <v>1</v>
      </c>
    </row>
    <row r="49" spans="10:17" ht="20.100000000000001" customHeight="1">
      <c r="J49" s="140" t="s">
        <v>421</v>
      </c>
      <c r="K49" s="150" t="e">
        <f>IF((財務チェックリスト!$W13/財務チェックリスト!$AB13)&gt;=2,2,IF((財務チェックリスト!$W13/財務チェックリスト!$AB13)&lt;=0,0,(財務チェックリスト!$W13/財務チェックリスト!$AB13)))</f>
        <v>#DIV/0!</v>
      </c>
      <c r="L49" s="150" t="e">
        <f>IF((財務チェックリスト!$W13/財務チェックリスト!$AF13)&gt;=2,2,IF((財務チェックリスト!$W13/財務チェックリスト!$AF13)&lt;=0,0,(財務チェックリスト!$W13/財務チェックリスト!$AF13)))</f>
        <v>#DIV/0!</v>
      </c>
      <c r="M49" s="150" t="e">
        <f>IF((財務チェックリスト!$W13/財務チェックリスト!$AJ13)&gt;=2,2,IF((財務チェックリスト!$W13/財務チェックリスト!$AJ13)&lt;=0,0,(財務チェックリスト!$W13/財務チェックリスト!$AJ13)))</f>
        <v>#DIV/0!</v>
      </c>
      <c r="N49">
        <v>1</v>
      </c>
    </row>
    <row r="50" spans="10:17" ht="20.100000000000001" customHeight="1">
      <c r="J50" s="140" t="s">
        <v>422</v>
      </c>
      <c r="K50" s="150" t="e">
        <f>IF(財務チェックリスト!$AB15/財務チェックリスト!$W15&gt;=2,2,IF(財務チェックリスト!$AB15/財務チェックリスト!$W15&lt;=0,0,財務チェックリスト!$AB15/財務チェックリスト!$W15))</f>
        <v>#DIV/0!</v>
      </c>
      <c r="L50" s="150" t="e">
        <f>IF(財務チェックリスト!$AF15/財務チェックリスト!$W15&gt;=2,2,IF(財務チェックリスト!$AF15/財務チェックリスト!$W15&lt;=0,0,財務チェックリスト!$AF15/財務チェックリスト!$W15))</f>
        <v>#DIV/0!</v>
      </c>
      <c r="M50" s="150" t="e">
        <f>IF(財務チェックリスト!$AJ15/財務チェックリスト!$W15&gt;=2,2,IF(財務チェックリスト!$AJ15/財務チェックリスト!$W15&lt;=0,0,財務チェックリスト!$AJ15/財務チェックリスト!$W15))</f>
        <v>#DIV/0!</v>
      </c>
      <c r="N50">
        <v>1</v>
      </c>
    </row>
    <row r="51" spans="10:17" ht="20.100000000000001" customHeight="1">
      <c r="J51" s="140" t="s">
        <v>361</v>
      </c>
      <c r="K51" s="150" t="e">
        <f>IF(財務チェックリスト!$AB17/財務チェックリスト!$W17&gt;=2,2,IF(財務チェックリスト!$AB17/財務チェックリスト!$W17&lt;=0,0,財務チェックリスト!$AB17/財務チェックリスト!$W17))</f>
        <v>#DIV/0!</v>
      </c>
      <c r="L51" s="150" t="e">
        <f>IF(財務チェックリスト!$AF17/財務チェックリスト!$W17&gt;=2,2,IF(財務チェックリスト!$AF17/財務チェックリスト!$W17&lt;=0,0,財務チェックリスト!$AF17/財務チェックリスト!$W17))</f>
        <v>#DIV/0!</v>
      </c>
      <c r="M51" s="150" t="e">
        <f>IF(財務チェックリスト!$AJ17/財務チェックリスト!$W17&gt;=2,2,IF(財務チェックリスト!$AJ17/財務チェックリスト!$W17&lt;=0,0,財務チェックリスト!$AJ17/財務チェックリスト!$W17))</f>
        <v>#DIV/0!</v>
      </c>
      <c r="N51">
        <v>1</v>
      </c>
    </row>
    <row r="55" spans="10:17" ht="20.100000000000001" customHeight="1">
      <c r="J55" t="s">
        <v>447</v>
      </c>
    </row>
    <row r="56" spans="10:17" ht="20.100000000000001" customHeight="1">
      <c r="J56" s="144" t="s">
        <v>420</v>
      </c>
      <c r="K56" s="146">
        <f>B7</f>
        <v>42004</v>
      </c>
      <c r="L56" s="146">
        <f>E7</f>
        <v>41639</v>
      </c>
      <c r="M56" s="146">
        <f>H7</f>
        <v>41274</v>
      </c>
    </row>
    <row r="57" spans="10:17" ht="20.100000000000001" customHeight="1">
      <c r="J57" s="140" t="s">
        <v>423</v>
      </c>
      <c r="K57" s="145" t="e">
        <f>(B25/B11/12)</f>
        <v>#DIV/0!</v>
      </c>
      <c r="L57" s="145" t="e">
        <f>(E25/E11/12)</f>
        <v>#DIV/0!</v>
      </c>
      <c r="M57" s="145" t="e">
        <f>(H25/H11/12)</f>
        <v>#DIV/0!</v>
      </c>
      <c r="O57" t="s">
        <v>418</v>
      </c>
      <c r="P57" t="s">
        <v>442</v>
      </c>
    </row>
    <row r="58" spans="10:17" ht="20.100000000000001" customHeight="1">
      <c r="J58" s="140" t="s">
        <v>424</v>
      </c>
      <c r="K58" s="145" t="e">
        <f>B24/(B10/12)</f>
        <v>#DIV/0!</v>
      </c>
      <c r="L58" s="145" t="e">
        <f>E24/(E10/12)</f>
        <v>#DIV/0!</v>
      </c>
      <c r="M58" s="145" t="e">
        <f>H24/(H10/12)</f>
        <v>#DIV/0!</v>
      </c>
      <c r="O58" t="s">
        <v>416</v>
      </c>
      <c r="P58" t="s">
        <v>443</v>
      </c>
    </row>
    <row r="59" spans="10:17" ht="20.100000000000001" customHeight="1">
      <c r="J59" s="140" t="s">
        <v>425</v>
      </c>
      <c r="K59" s="145" t="e">
        <f>B30/(B11/12)</f>
        <v>#DIV/0!</v>
      </c>
      <c r="L59" s="145" t="e">
        <f>E30/(E11/12)</f>
        <v>#DIV/0!</v>
      </c>
      <c r="M59" s="145" t="e">
        <f>H30/(H11/12)</f>
        <v>#DIV/0!</v>
      </c>
      <c r="O59" t="s">
        <v>417</v>
      </c>
      <c r="P59" t="s">
        <v>442</v>
      </c>
    </row>
    <row r="60" spans="10:17" ht="20.100000000000001" customHeight="1">
      <c r="J60" s="140" t="s">
        <v>427</v>
      </c>
      <c r="K60" s="145" t="e">
        <f t="shared" ref="K60" si="10">K57+K58-K59</f>
        <v>#DIV/0!</v>
      </c>
      <c r="L60" s="145" t="e">
        <f t="shared" ref="L60:M60" si="11">L57+L58-L59</f>
        <v>#DIV/0!</v>
      </c>
      <c r="M60" s="145" t="e">
        <f t="shared" si="11"/>
        <v>#DIV/0!</v>
      </c>
    </row>
    <row r="61" spans="10:17" ht="20.100000000000001" customHeight="1">
      <c r="J61" s="140" t="s">
        <v>363</v>
      </c>
      <c r="K61" s="147" t="e">
        <f>IF(K60&gt;0,(SUM(B11,B13)/12)*K60,"")</f>
        <v>#DIV/0!</v>
      </c>
      <c r="L61" s="148" t="e">
        <f>IF(L60&gt;0,(SUM(E11,E13)/12)*L60,"0")</f>
        <v>#DIV/0!</v>
      </c>
      <c r="M61" s="148" t="e">
        <f>IF(M60&gt;0,(SUM(H11,H13)/12)*M60,"0")</f>
        <v>#DIV/0!</v>
      </c>
      <c r="O61" t="s">
        <v>426</v>
      </c>
      <c r="P61" t="s">
        <v>444</v>
      </c>
      <c r="Q61" t="s">
        <v>445</v>
      </c>
    </row>
    <row r="62" spans="10:17" ht="20.100000000000001" customHeight="1">
      <c r="J62" s="140" t="s">
        <v>428</v>
      </c>
      <c r="K62" s="149" t="e">
        <f>IF(K60&lt;0,(SUM(B11,B13)/12)*ABS(K60),"0")</f>
        <v>#DIV/0!</v>
      </c>
      <c r="L62" s="148" t="e">
        <f>IF(L60&lt;0,(SUM(E11,E13)/12)*ABS(L60),"0")</f>
        <v>#DIV/0!</v>
      </c>
      <c r="M62" s="148" t="e">
        <f>IF(M60&lt;0,(SUM(H11,H13)/12)*ABS(M60),"0")</f>
        <v>#DIV/0!</v>
      </c>
      <c r="O62" t="s">
        <v>426</v>
      </c>
      <c r="P62" t="s">
        <v>444</v>
      </c>
      <c r="Q62" t="s">
        <v>445</v>
      </c>
    </row>
    <row r="63" spans="10:17" ht="20.100000000000001" customHeight="1">
      <c r="K63" s="141"/>
      <c r="L63" s="114"/>
      <c r="M63" s="114"/>
    </row>
    <row r="64" spans="10:17" ht="20.100000000000001" customHeight="1">
      <c r="K64" s="114"/>
      <c r="L64" s="114"/>
      <c r="M64" s="114"/>
      <c r="O64" s="121"/>
    </row>
    <row r="66" spans="10:15" ht="20.100000000000001" customHeight="1">
      <c r="J66" s="112">
        <f>B7</f>
        <v>42004</v>
      </c>
    </row>
    <row r="67" spans="10:15" ht="20.100000000000001" customHeight="1">
      <c r="J67" s="140"/>
      <c r="K67" s="144" t="s">
        <v>450</v>
      </c>
      <c r="L67" s="144" t="s">
        <v>452</v>
      </c>
      <c r="M67" s="144" t="s">
        <v>453</v>
      </c>
      <c r="N67" s="144" t="s">
        <v>429</v>
      </c>
      <c r="O67" s="144" t="s">
        <v>428</v>
      </c>
    </row>
    <row r="68" spans="10:15" ht="20.100000000000001" customHeight="1">
      <c r="J68" s="140" t="s">
        <v>430</v>
      </c>
      <c r="K68" s="169" t="e">
        <f>K57</f>
        <v>#DIV/0!</v>
      </c>
      <c r="L68" s="140">
        <v>0</v>
      </c>
      <c r="M68" s="169" t="e">
        <f>K58</f>
        <v>#DIV/0!</v>
      </c>
      <c r="N68" s="169">
        <v>0</v>
      </c>
      <c r="O68" s="169" t="e">
        <f>IF(K60&lt;0,ABS(K60),0)</f>
        <v>#DIV/0!</v>
      </c>
    </row>
    <row r="69" spans="10:15" ht="20.100000000000001" customHeight="1">
      <c r="J69" s="140" t="s">
        <v>431</v>
      </c>
      <c r="K69" s="140">
        <v>0</v>
      </c>
      <c r="L69" s="169" t="e">
        <f>K59</f>
        <v>#DIV/0!</v>
      </c>
      <c r="M69" s="140">
        <v>0</v>
      </c>
      <c r="N69" s="169" t="e">
        <f>IF(K60&gt;0,K60,0)</f>
        <v>#DIV/0!</v>
      </c>
      <c r="O69" s="154">
        <v>0</v>
      </c>
    </row>
    <row r="71" spans="10:15" ht="20.100000000000001" customHeight="1">
      <c r="J71" s="112">
        <f>E7</f>
        <v>41639</v>
      </c>
    </row>
    <row r="72" spans="10:15" ht="20.100000000000001" customHeight="1">
      <c r="J72" s="140"/>
      <c r="K72" s="144" t="s">
        <v>450</v>
      </c>
      <c r="L72" s="144" t="s">
        <v>452</v>
      </c>
      <c r="M72" s="144" t="s">
        <v>453</v>
      </c>
      <c r="N72" s="144" t="s">
        <v>429</v>
      </c>
      <c r="O72" s="144" t="s">
        <v>428</v>
      </c>
    </row>
    <row r="73" spans="10:15" ht="20.100000000000001" customHeight="1">
      <c r="J73" s="140" t="s">
        <v>430</v>
      </c>
      <c r="K73" s="169" t="e">
        <f>L57</f>
        <v>#DIV/0!</v>
      </c>
      <c r="L73" s="140">
        <v>0</v>
      </c>
      <c r="M73" s="169" t="e">
        <f>L58</f>
        <v>#DIV/0!</v>
      </c>
      <c r="N73" s="140">
        <v>0</v>
      </c>
      <c r="O73" s="169" t="e">
        <f>IF(L60&lt;0,ABS(L60),0)</f>
        <v>#DIV/0!</v>
      </c>
    </row>
    <row r="74" spans="10:15" ht="20.100000000000001" customHeight="1">
      <c r="J74" s="140" t="s">
        <v>431</v>
      </c>
      <c r="K74" s="140">
        <v>0</v>
      </c>
      <c r="L74" s="169" t="e">
        <f>L59</f>
        <v>#DIV/0!</v>
      </c>
      <c r="M74" s="140">
        <v>0</v>
      </c>
      <c r="N74" s="169" t="e">
        <f>IF(L60&gt;0,L60,0)</f>
        <v>#DIV/0!</v>
      </c>
      <c r="O74" s="169">
        <v>0</v>
      </c>
    </row>
    <row r="75" spans="10:15" ht="20.100000000000001" customHeight="1">
      <c r="J75" s="111"/>
      <c r="K75" s="120"/>
      <c r="L75" s="120"/>
    </row>
    <row r="76" spans="10:15" ht="20.100000000000001" customHeight="1">
      <c r="J76" s="112">
        <f>H7</f>
        <v>41274</v>
      </c>
    </row>
    <row r="77" spans="10:15" ht="20.100000000000001" customHeight="1">
      <c r="J77" s="140"/>
      <c r="K77" s="144" t="s">
        <v>451</v>
      </c>
      <c r="L77" s="144" t="s">
        <v>452</v>
      </c>
      <c r="M77" s="144" t="s">
        <v>453</v>
      </c>
      <c r="N77" s="144" t="s">
        <v>429</v>
      </c>
      <c r="O77" s="144" t="s">
        <v>428</v>
      </c>
    </row>
    <row r="78" spans="10:15" ht="20.100000000000001" customHeight="1">
      <c r="J78" s="140" t="s">
        <v>430</v>
      </c>
      <c r="K78" s="169" t="e">
        <f>M57</f>
        <v>#DIV/0!</v>
      </c>
      <c r="L78" s="140">
        <v>0</v>
      </c>
      <c r="M78" s="169" t="e">
        <f>M58</f>
        <v>#DIV/0!</v>
      </c>
      <c r="N78" s="140">
        <v>0</v>
      </c>
      <c r="O78" s="169" t="e">
        <f>IF(M60&lt;0,ABS(M60),0)</f>
        <v>#DIV/0!</v>
      </c>
    </row>
    <row r="79" spans="10:15" ht="20.100000000000001" customHeight="1">
      <c r="J79" s="140" t="s">
        <v>431</v>
      </c>
      <c r="K79" s="140">
        <v>0</v>
      </c>
      <c r="L79" s="169" t="e">
        <f>M59</f>
        <v>#DIV/0!</v>
      </c>
      <c r="M79" s="140">
        <v>0</v>
      </c>
      <c r="N79" s="169" t="e">
        <f>IF(M60&gt;0,M60,0)</f>
        <v>#DIV/0!</v>
      </c>
      <c r="O79" s="169">
        <v>0</v>
      </c>
    </row>
  </sheetData>
  <sheetProtection password="C7B9" sheet="1" objects="1" scenarios="1"/>
  <mergeCells count="2">
    <mergeCell ref="A3:B3"/>
    <mergeCell ref="A4:B4"/>
  </mergeCells>
  <phoneticPr fontId="2"/>
  <pageMargins left="0.23622047244094491" right="0.23622047244094491" top="0.74803149606299213" bottom="0.74803149606299213" header="0.31496062992125984" footer="0.31496062992125984"/>
  <pageSetup paperSize="9" scale="89" orientation="portrait" verticalDpi="300"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CX41"/>
  <sheetViews>
    <sheetView view="pageBreakPreview" zoomScaleNormal="85" zoomScaleSheetLayoutView="100" workbookViewId="0">
      <selection activeCell="CF4" sqref="CF4"/>
    </sheetView>
  </sheetViews>
  <sheetFormatPr defaultColWidth="2.625" defaultRowHeight="20.100000000000001" customHeight="1"/>
  <cols>
    <col min="1" max="2" width="2.625" customWidth="1"/>
    <col min="3" max="8" width="3.625" customWidth="1"/>
    <col min="87" max="87" width="1" customWidth="1"/>
    <col min="257" max="258" width="2.625" customWidth="1"/>
    <col min="259" max="264" width="3.625" customWidth="1"/>
    <col min="343" max="343" width="1" customWidth="1"/>
    <col min="513" max="514" width="2.625" customWidth="1"/>
    <col min="515" max="520" width="3.625" customWidth="1"/>
    <col min="599" max="599" width="1" customWidth="1"/>
    <col min="769" max="770" width="2.625" customWidth="1"/>
    <col min="771" max="776" width="3.625" customWidth="1"/>
    <col min="855" max="855" width="1" customWidth="1"/>
    <col min="1025" max="1026" width="2.625" customWidth="1"/>
    <col min="1027" max="1032" width="3.625" customWidth="1"/>
    <col min="1111" max="1111" width="1" customWidth="1"/>
    <col min="1281" max="1282" width="2.625" customWidth="1"/>
    <col min="1283" max="1288" width="3.625" customWidth="1"/>
    <col min="1367" max="1367" width="1" customWidth="1"/>
    <col min="1537" max="1538" width="2.625" customWidth="1"/>
    <col min="1539" max="1544" width="3.625" customWidth="1"/>
    <col min="1623" max="1623" width="1" customWidth="1"/>
    <col min="1793" max="1794" width="2.625" customWidth="1"/>
    <col min="1795" max="1800" width="3.625" customWidth="1"/>
    <col min="1879" max="1879" width="1" customWidth="1"/>
    <col min="2049" max="2050" width="2.625" customWidth="1"/>
    <col min="2051" max="2056" width="3.625" customWidth="1"/>
    <col min="2135" max="2135" width="1" customWidth="1"/>
    <col min="2305" max="2306" width="2.625" customWidth="1"/>
    <col min="2307" max="2312" width="3.625" customWidth="1"/>
    <col min="2391" max="2391" width="1" customWidth="1"/>
    <col min="2561" max="2562" width="2.625" customWidth="1"/>
    <col min="2563" max="2568" width="3.625" customWidth="1"/>
    <col min="2647" max="2647" width="1" customWidth="1"/>
    <col min="2817" max="2818" width="2.625" customWidth="1"/>
    <col min="2819" max="2824" width="3.625" customWidth="1"/>
    <col min="2903" max="2903" width="1" customWidth="1"/>
    <col min="3073" max="3074" width="2.625" customWidth="1"/>
    <col min="3075" max="3080" width="3.625" customWidth="1"/>
    <col min="3159" max="3159" width="1" customWidth="1"/>
    <col min="3329" max="3330" width="2.625" customWidth="1"/>
    <col min="3331" max="3336" width="3.625" customWidth="1"/>
    <col min="3415" max="3415" width="1" customWidth="1"/>
    <col min="3585" max="3586" width="2.625" customWidth="1"/>
    <col min="3587" max="3592" width="3.625" customWidth="1"/>
    <col min="3671" max="3671" width="1" customWidth="1"/>
    <col min="3841" max="3842" width="2.625" customWidth="1"/>
    <col min="3843" max="3848" width="3.625" customWidth="1"/>
    <col min="3927" max="3927" width="1" customWidth="1"/>
    <col min="4097" max="4098" width="2.625" customWidth="1"/>
    <col min="4099" max="4104" width="3.625" customWidth="1"/>
    <col min="4183" max="4183" width="1" customWidth="1"/>
    <col min="4353" max="4354" width="2.625" customWidth="1"/>
    <col min="4355" max="4360" width="3.625" customWidth="1"/>
    <col min="4439" max="4439" width="1" customWidth="1"/>
    <col min="4609" max="4610" width="2.625" customWidth="1"/>
    <col min="4611" max="4616" width="3.625" customWidth="1"/>
    <col min="4695" max="4695" width="1" customWidth="1"/>
    <col min="4865" max="4866" width="2.625" customWidth="1"/>
    <col min="4867" max="4872" width="3.625" customWidth="1"/>
    <col min="4951" max="4951" width="1" customWidth="1"/>
    <col min="5121" max="5122" width="2.625" customWidth="1"/>
    <col min="5123" max="5128" width="3.625" customWidth="1"/>
    <col min="5207" max="5207" width="1" customWidth="1"/>
    <col min="5377" max="5378" width="2.625" customWidth="1"/>
    <col min="5379" max="5384" width="3.625" customWidth="1"/>
    <col min="5463" max="5463" width="1" customWidth="1"/>
    <col min="5633" max="5634" width="2.625" customWidth="1"/>
    <col min="5635" max="5640" width="3.625" customWidth="1"/>
    <col min="5719" max="5719" width="1" customWidth="1"/>
    <col min="5889" max="5890" width="2.625" customWidth="1"/>
    <col min="5891" max="5896" width="3.625" customWidth="1"/>
    <col min="5975" max="5975" width="1" customWidth="1"/>
    <col min="6145" max="6146" width="2.625" customWidth="1"/>
    <col min="6147" max="6152" width="3.625" customWidth="1"/>
    <col min="6231" max="6231" width="1" customWidth="1"/>
    <col min="6401" max="6402" width="2.625" customWidth="1"/>
    <col min="6403" max="6408" width="3.625" customWidth="1"/>
    <col min="6487" max="6487" width="1" customWidth="1"/>
    <col min="6657" max="6658" width="2.625" customWidth="1"/>
    <col min="6659" max="6664" width="3.625" customWidth="1"/>
    <col min="6743" max="6743" width="1" customWidth="1"/>
    <col min="6913" max="6914" width="2.625" customWidth="1"/>
    <col min="6915" max="6920" width="3.625" customWidth="1"/>
    <col min="6999" max="6999" width="1" customWidth="1"/>
    <col min="7169" max="7170" width="2.625" customWidth="1"/>
    <col min="7171" max="7176" width="3.625" customWidth="1"/>
    <col min="7255" max="7255" width="1" customWidth="1"/>
    <col min="7425" max="7426" width="2.625" customWidth="1"/>
    <col min="7427" max="7432" width="3.625" customWidth="1"/>
    <col min="7511" max="7511" width="1" customWidth="1"/>
    <col min="7681" max="7682" width="2.625" customWidth="1"/>
    <col min="7683" max="7688" width="3.625" customWidth="1"/>
    <col min="7767" max="7767" width="1" customWidth="1"/>
    <col min="7937" max="7938" width="2.625" customWidth="1"/>
    <col min="7939" max="7944" width="3.625" customWidth="1"/>
    <col min="8023" max="8023" width="1" customWidth="1"/>
    <col min="8193" max="8194" width="2.625" customWidth="1"/>
    <col min="8195" max="8200" width="3.625" customWidth="1"/>
    <col min="8279" max="8279" width="1" customWidth="1"/>
    <col min="8449" max="8450" width="2.625" customWidth="1"/>
    <col min="8451" max="8456" width="3.625" customWidth="1"/>
    <col min="8535" max="8535" width="1" customWidth="1"/>
    <col min="8705" max="8706" width="2.625" customWidth="1"/>
    <col min="8707" max="8712" width="3.625" customWidth="1"/>
    <col min="8791" max="8791" width="1" customWidth="1"/>
    <col min="8961" max="8962" width="2.625" customWidth="1"/>
    <col min="8963" max="8968" width="3.625" customWidth="1"/>
    <col min="9047" max="9047" width="1" customWidth="1"/>
    <col min="9217" max="9218" width="2.625" customWidth="1"/>
    <col min="9219" max="9224" width="3.625" customWidth="1"/>
    <col min="9303" max="9303" width="1" customWidth="1"/>
    <col min="9473" max="9474" width="2.625" customWidth="1"/>
    <col min="9475" max="9480" width="3.625" customWidth="1"/>
    <col min="9559" max="9559" width="1" customWidth="1"/>
    <col min="9729" max="9730" width="2.625" customWidth="1"/>
    <col min="9731" max="9736" width="3.625" customWidth="1"/>
    <col min="9815" max="9815" width="1" customWidth="1"/>
    <col min="9985" max="9986" width="2.625" customWidth="1"/>
    <col min="9987" max="9992" width="3.625" customWidth="1"/>
    <col min="10071" max="10071" width="1" customWidth="1"/>
    <col min="10241" max="10242" width="2.625" customWidth="1"/>
    <col min="10243" max="10248" width="3.625" customWidth="1"/>
    <col min="10327" max="10327" width="1" customWidth="1"/>
    <col min="10497" max="10498" width="2.625" customWidth="1"/>
    <col min="10499" max="10504" width="3.625" customWidth="1"/>
    <col min="10583" max="10583" width="1" customWidth="1"/>
    <col min="10753" max="10754" width="2.625" customWidth="1"/>
    <col min="10755" max="10760" width="3.625" customWidth="1"/>
    <col min="10839" max="10839" width="1" customWidth="1"/>
    <col min="11009" max="11010" width="2.625" customWidth="1"/>
    <col min="11011" max="11016" width="3.625" customWidth="1"/>
    <col min="11095" max="11095" width="1" customWidth="1"/>
    <col min="11265" max="11266" width="2.625" customWidth="1"/>
    <col min="11267" max="11272" width="3.625" customWidth="1"/>
    <col min="11351" max="11351" width="1" customWidth="1"/>
    <col min="11521" max="11522" width="2.625" customWidth="1"/>
    <col min="11523" max="11528" width="3.625" customWidth="1"/>
    <col min="11607" max="11607" width="1" customWidth="1"/>
    <col min="11777" max="11778" width="2.625" customWidth="1"/>
    <col min="11779" max="11784" width="3.625" customWidth="1"/>
    <col min="11863" max="11863" width="1" customWidth="1"/>
    <col min="12033" max="12034" width="2.625" customWidth="1"/>
    <col min="12035" max="12040" width="3.625" customWidth="1"/>
    <col min="12119" max="12119" width="1" customWidth="1"/>
    <col min="12289" max="12290" width="2.625" customWidth="1"/>
    <col min="12291" max="12296" width="3.625" customWidth="1"/>
    <col min="12375" max="12375" width="1" customWidth="1"/>
    <col min="12545" max="12546" width="2.625" customWidth="1"/>
    <col min="12547" max="12552" width="3.625" customWidth="1"/>
    <col min="12631" max="12631" width="1" customWidth="1"/>
    <col min="12801" max="12802" width="2.625" customWidth="1"/>
    <col min="12803" max="12808" width="3.625" customWidth="1"/>
    <col min="12887" max="12887" width="1" customWidth="1"/>
    <col min="13057" max="13058" width="2.625" customWidth="1"/>
    <col min="13059" max="13064" width="3.625" customWidth="1"/>
    <col min="13143" max="13143" width="1" customWidth="1"/>
    <col min="13313" max="13314" width="2.625" customWidth="1"/>
    <col min="13315" max="13320" width="3.625" customWidth="1"/>
    <col min="13399" max="13399" width="1" customWidth="1"/>
    <col min="13569" max="13570" width="2.625" customWidth="1"/>
    <col min="13571" max="13576" width="3.625" customWidth="1"/>
    <col min="13655" max="13655" width="1" customWidth="1"/>
    <col min="13825" max="13826" width="2.625" customWidth="1"/>
    <col min="13827" max="13832" width="3.625" customWidth="1"/>
    <col min="13911" max="13911" width="1" customWidth="1"/>
    <col min="14081" max="14082" width="2.625" customWidth="1"/>
    <col min="14083" max="14088" width="3.625" customWidth="1"/>
    <col min="14167" max="14167" width="1" customWidth="1"/>
    <col min="14337" max="14338" width="2.625" customWidth="1"/>
    <col min="14339" max="14344" width="3.625" customWidth="1"/>
    <col min="14423" max="14423" width="1" customWidth="1"/>
    <col min="14593" max="14594" width="2.625" customWidth="1"/>
    <col min="14595" max="14600" width="3.625" customWidth="1"/>
    <col min="14679" max="14679" width="1" customWidth="1"/>
    <col min="14849" max="14850" width="2.625" customWidth="1"/>
    <col min="14851" max="14856" width="3.625" customWidth="1"/>
    <col min="14935" max="14935" width="1" customWidth="1"/>
    <col min="15105" max="15106" width="2.625" customWidth="1"/>
    <col min="15107" max="15112" width="3.625" customWidth="1"/>
    <col min="15191" max="15191" width="1" customWidth="1"/>
    <col min="15361" max="15362" width="2.625" customWidth="1"/>
    <col min="15363" max="15368" width="3.625" customWidth="1"/>
    <col min="15447" max="15447" width="1" customWidth="1"/>
    <col min="15617" max="15618" width="2.625" customWidth="1"/>
    <col min="15619" max="15624" width="3.625" customWidth="1"/>
    <col min="15703" max="15703" width="1" customWidth="1"/>
    <col min="15873" max="15874" width="2.625" customWidth="1"/>
    <col min="15875" max="15880" width="3.625" customWidth="1"/>
    <col min="15959" max="15959" width="1" customWidth="1"/>
    <col min="16129" max="16130" width="2.625" customWidth="1"/>
    <col min="16131" max="16136" width="3.625" customWidth="1"/>
    <col min="16215" max="16215" width="1" customWidth="1"/>
  </cols>
  <sheetData>
    <row r="1" spans="1:79" ht="24.95" customHeight="1">
      <c r="A1" s="866" t="s">
        <v>333</v>
      </c>
      <c r="B1" s="866"/>
      <c r="C1" s="866"/>
      <c r="D1" s="81"/>
      <c r="E1" s="867">
        <f>'申告書(入力用)'!AO3</f>
        <v>0</v>
      </c>
      <c r="F1" s="867"/>
      <c r="G1" s="867"/>
      <c r="H1" s="867"/>
      <c r="I1" s="867"/>
      <c r="J1" s="867"/>
      <c r="K1" s="867"/>
      <c r="L1" s="867"/>
      <c r="M1" s="867"/>
      <c r="N1" s="867"/>
      <c r="O1" s="867"/>
      <c r="P1" s="867"/>
      <c r="Q1" s="867"/>
      <c r="R1" s="867"/>
      <c r="S1" s="867"/>
      <c r="T1" s="867"/>
      <c r="U1" s="867"/>
      <c r="V1" s="867"/>
      <c r="W1" s="867"/>
      <c r="X1" s="867"/>
      <c r="Y1" s="867"/>
      <c r="Z1" s="867"/>
      <c r="AA1" s="867"/>
      <c r="AD1" s="866" t="s">
        <v>446</v>
      </c>
      <c r="AE1" s="866"/>
      <c r="AF1" s="866"/>
      <c r="AH1" s="872">
        <f>'財務情報（入力用）'!A4</f>
        <v>0</v>
      </c>
      <c r="AI1" s="872"/>
      <c r="AJ1" s="872"/>
      <c r="AK1" s="872"/>
      <c r="AL1" s="872"/>
      <c r="AM1" s="872"/>
      <c r="AN1" s="872"/>
      <c r="AO1" s="872"/>
      <c r="AP1" s="872"/>
      <c r="AQ1" s="872"/>
      <c r="BD1" s="868" t="s">
        <v>334</v>
      </c>
      <c r="BE1" s="868"/>
      <c r="BF1" s="868"/>
      <c r="BG1" s="868"/>
      <c r="BH1" s="868"/>
      <c r="BI1" s="868"/>
      <c r="BJ1" s="868"/>
      <c r="BK1" s="868"/>
      <c r="BL1" s="868"/>
      <c r="BM1" s="868"/>
      <c r="BN1" s="868"/>
      <c r="BO1" s="868"/>
      <c r="BP1" s="868"/>
      <c r="BQ1" s="868"/>
      <c r="BR1" s="868"/>
      <c r="BS1" s="868"/>
      <c r="BT1" s="868"/>
      <c r="BU1" s="868"/>
      <c r="BV1" s="868"/>
      <c r="BW1" s="868"/>
      <c r="BX1" s="868"/>
      <c r="BY1" s="868"/>
      <c r="BZ1" s="868"/>
      <c r="CA1" s="868"/>
    </row>
    <row r="2" spans="1:79" ht="9.9499999999999993" customHeight="1"/>
    <row r="3" spans="1:79" ht="35.1" customHeight="1">
      <c r="A3" s="869" t="s">
        <v>335</v>
      </c>
      <c r="B3" s="869"/>
      <c r="C3" s="870" t="s">
        <v>336</v>
      </c>
      <c r="D3" s="869"/>
      <c r="E3" s="869"/>
      <c r="F3" s="869"/>
      <c r="G3" s="869"/>
      <c r="H3" s="869"/>
      <c r="I3" s="869" t="s">
        <v>337</v>
      </c>
      <c r="J3" s="869"/>
      <c r="K3" s="869"/>
      <c r="L3" s="869"/>
      <c r="M3" s="869"/>
      <c r="N3" s="869"/>
      <c r="O3" s="869"/>
      <c r="P3" s="869"/>
      <c r="Q3" s="869"/>
      <c r="R3" s="869"/>
      <c r="S3" s="869"/>
      <c r="T3" s="869"/>
      <c r="U3" s="869"/>
      <c r="V3" s="869"/>
      <c r="W3" s="869" t="s">
        <v>338</v>
      </c>
      <c r="X3" s="869"/>
      <c r="Y3" s="869"/>
      <c r="Z3" s="869"/>
      <c r="AA3" s="869"/>
      <c r="AB3" s="869" t="s">
        <v>339</v>
      </c>
      <c r="AC3" s="869"/>
      <c r="AD3" s="869"/>
      <c r="AE3" s="869"/>
      <c r="AF3" s="869"/>
      <c r="AG3" s="869"/>
      <c r="AH3" s="869"/>
      <c r="AI3" s="869"/>
      <c r="AJ3" s="869"/>
      <c r="AK3" s="869"/>
      <c r="AL3" s="869"/>
      <c r="AM3" s="869"/>
    </row>
    <row r="4" spans="1:79" ht="35.1" customHeight="1">
      <c r="A4" s="869"/>
      <c r="B4" s="869"/>
      <c r="C4" s="869"/>
      <c r="D4" s="869"/>
      <c r="E4" s="869"/>
      <c r="F4" s="869"/>
      <c r="G4" s="869"/>
      <c r="H4" s="869"/>
      <c r="I4" s="869"/>
      <c r="J4" s="869"/>
      <c r="K4" s="869"/>
      <c r="L4" s="869"/>
      <c r="M4" s="869"/>
      <c r="N4" s="869"/>
      <c r="O4" s="869"/>
      <c r="P4" s="869"/>
      <c r="Q4" s="869"/>
      <c r="R4" s="869"/>
      <c r="S4" s="869"/>
      <c r="T4" s="869"/>
      <c r="U4" s="869"/>
      <c r="V4" s="869"/>
      <c r="W4" s="869" t="s">
        <v>340</v>
      </c>
      <c r="X4" s="869"/>
      <c r="Y4" s="869"/>
      <c r="Z4" s="869"/>
      <c r="AA4" s="869"/>
      <c r="AB4" s="871">
        <f>'財務情報（入力用）'!B7</f>
        <v>42004</v>
      </c>
      <c r="AC4" s="871"/>
      <c r="AD4" s="871"/>
      <c r="AE4" s="871"/>
      <c r="AF4" s="871">
        <f>'財務情報（入力用）'!E7</f>
        <v>41639</v>
      </c>
      <c r="AG4" s="871"/>
      <c r="AH4" s="871"/>
      <c r="AI4" s="871"/>
      <c r="AJ4" s="871">
        <f>'財務情報（入力用）'!H7</f>
        <v>41274</v>
      </c>
      <c r="AK4" s="871"/>
      <c r="AL4" s="871"/>
      <c r="AM4" s="871"/>
    </row>
    <row r="5" spans="1:79" ht="35.1" customHeight="1">
      <c r="A5" s="879" t="s">
        <v>341</v>
      </c>
      <c r="B5" s="879"/>
      <c r="C5" s="869" t="s">
        <v>342</v>
      </c>
      <c r="D5" s="869"/>
      <c r="E5" s="869"/>
      <c r="F5" s="869"/>
      <c r="G5" s="869"/>
      <c r="H5" s="869"/>
      <c r="I5" s="82"/>
      <c r="J5" s="873" t="s">
        <v>343</v>
      </c>
      <c r="K5" s="873"/>
      <c r="L5" s="873"/>
      <c r="M5" s="873"/>
      <c r="N5" s="873"/>
      <c r="O5" s="873"/>
      <c r="P5" s="873"/>
      <c r="Q5" s="873"/>
      <c r="R5" s="873"/>
      <c r="S5" s="873"/>
      <c r="T5" s="873"/>
      <c r="U5" s="873"/>
      <c r="V5" s="83"/>
      <c r="W5" s="880">
        <v>2.4308000000000001</v>
      </c>
      <c r="X5" s="881"/>
      <c r="Y5" s="881"/>
      <c r="Z5" s="882" t="s">
        <v>344</v>
      </c>
      <c r="AA5" s="883"/>
      <c r="AB5" s="884" t="e">
        <f>'財務情報（入力用）'!B23/('財務情報（入力用）'!B29-'財務情報（入力用）'!B31)</f>
        <v>#DIV/0!</v>
      </c>
      <c r="AC5" s="884"/>
      <c r="AD5" s="884"/>
      <c r="AE5" s="884"/>
      <c r="AF5" s="884" t="e">
        <f>'財務情報（入力用）'!E23/('財務情報（入力用）'!E29-'財務情報（入力用）'!E31)</f>
        <v>#DIV/0!</v>
      </c>
      <c r="AG5" s="884"/>
      <c r="AH5" s="884"/>
      <c r="AI5" s="884"/>
      <c r="AJ5" s="884" t="e">
        <f>'財務情報（入力用）'!H23/('財務情報（入力用）'!H29-'財務情報（入力用）'!H31)</f>
        <v>#DIV/0!</v>
      </c>
      <c r="AK5" s="884"/>
      <c r="AL5" s="884"/>
      <c r="AM5" s="884"/>
    </row>
    <row r="6" spans="1:79" ht="35.1" customHeight="1">
      <c r="A6" s="879"/>
      <c r="B6" s="879"/>
      <c r="C6" s="869"/>
      <c r="D6" s="869"/>
      <c r="E6" s="869"/>
      <c r="F6" s="869"/>
      <c r="G6" s="869"/>
      <c r="H6" s="869"/>
      <c r="I6" s="84"/>
      <c r="J6" s="873" t="s">
        <v>345</v>
      </c>
      <c r="K6" s="873"/>
      <c r="L6" s="873"/>
      <c r="M6" s="873"/>
      <c r="N6" s="873"/>
      <c r="O6" s="873"/>
      <c r="P6" s="873"/>
      <c r="Q6" s="873"/>
      <c r="R6" s="873"/>
      <c r="S6" s="873"/>
      <c r="T6" s="873"/>
      <c r="U6" s="873"/>
      <c r="V6" s="85"/>
      <c r="W6" s="874">
        <v>2.4308000000000001</v>
      </c>
      <c r="X6" s="875"/>
      <c r="Y6" s="875"/>
      <c r="Z6" s="876" t="s">
        <v>344</v>
      </c>
      <c r="AA6" s="877"/>
      <c r="AB6" s="878" t="e">
        <f>IF(AB5&gt;=$W$5,"○","×")</f>
        <v>#DIV/0!</v>
      </c>
      <c r="AC6" s="878"/>
      <c r="AD6" s="878"/>
      <c r="AE6" s="878"/>
      <c r="AF6" s="878" t="e">
        <f>IF(AF5&gt;=$W$5,"○","×")</f>
        <v>#DIV/0!</v>
      </c>
      <c r="AG6" s="878"/>
      <c r="AH6" s="878"/>
      <c r="AI6" s="878"/>
      <c r="AJ6" s="878" t="e">
        <f>IF(AJ5&gt;=$W$5,"○","×")</f>
        <v>#DIV/0!</v>
      </c>
      <c r="AK6" s="878"/>
      <c r="AL6" s="878"/>
      <c r="AM6" s="878"/>
    </row>
    <row r="7" spans="1:79" ht="35.1" customHeight="1">
      <c r="A7" s="879"/>
      <c r="B7" s="879"/>
      <c r="C7" s="869" t="s">
        <v>346</v>
      </c>
      <c r="D7" s="869"/>
      <c r="E7" s="869"/>
      <c r="F7" s="869"/>
      <c r="G7" s="869"/>
      <c r="H7" s="869"/>
      <c r="I7" s="82"/>
      <c r="J7" s="873" t="s">
        <v>347</v>
      </c>
      <c r="K7" s="873"/>
      <c r="L7" s="873"/>
      <c r="M7" s="873"/>
      <c r="N7" s="873"/>
      <c r="O7" s="873"/>
      <c r="P7" s="873"/>
      <c r="Q7" s="873"/>
      <c r="R7" s="873"/>
      <c r="S7" s="873"/>
      <c r="T7" s="873"/>
      <c r="U7" s="873"/>
      <c r="V7" s="83"/>
      <c r="W7" s="885">
        <v>2.3028</v>
      </c>
      <c r="X7" s="886"/>
      <c r="Y7" s="886"/>
      <c r="Z7" s="887" t="s">
        <v>344</v>
      </c>
      <c r="AA7" s="888"/>
      <c r="AB7" s="884" t="e">
        <f>'財務情報（入力用）'!B22/'財務情報（入力用）'!B29</f>
        <v>#DIV/0!</v>
      </c>
      <c r="AC7" s="884"/>
      <c r="AD7" s="884"/>
      <c r="AE7" s="884"/>
      <c r="AF7" s="884" t="e">
        <f>'財務情報（入力用）'!E22/'財務情報（入力用）'!E29</f>
        <v>#DIV/0!</v>
      </c>
      <c r="AG7" s="884"/>
      <c r="AH7" s="884"/>
      <c r="AI7" s="884"/>
      <c r="AJ7" s="884" t="e">
        <f>'財務情報（入力用）'!H22/'財務情報（入力用）'!H29</f>
        <v>#DIV/0!</v>
      </c>
      <c r="AK7" s="884"/>
      <c r="AL7" s="884"/>
      <c r="AM7" s="884"/>
    </row>
    <row r="8" spans="1:79" ht="35.1" customHeight="1">
      <c r="A8" s="879"/>
      <c r="B8" s="879"/>
      <c r="C8" s="869"/>
      <c r="D8" s="869"/>
      <c r="E8" s="869"/>
      <c r="F8" s="869"/>
      <c r="G8" s="869"/>
      <c r="H8" s="869"/>
      <c r="I8" s="84"/>
      <c r="J8" s="873" t="s">
        <v>348</v>
      </c>
      <c r="K8" s="873"/>
      <c r="L8" s="873"/>
      <c r="M8" s="873"/>
      <c r="N8" s="873"/>
      <c r="O8" s="873"/>
      <c r="P8" s="873"/>
      <c r="Q8" s="873"/>
      <c r="R8" s="873"/>
      <c r="S8" s="873"/>
      <c r="T8" s="873"/>
      <c r="U8" s="873"/>
      <c r="V8" s="85"/>
      <c r="W8" s="874">
        <v>2.3028</v>
      </c>
      <c r="X8" s="875"/>
      <c r="Y8" s="875"/>
      <c r="Z8" s="876" t="s">
        <v>344</v>
      </c>
      <c r="AA8" s="877"/>
      <c r="AB8" s="878" t="e">
        <f>IF(AB7&gt;=$W$7,"○","×")</f>
        <v>#DIV/0!</v>
      </c>
      <c r="AC8" s="878"/>
      <c r="AD8" s="878"/>
      <c r="AE8" s="878"/>
      <c r="AF8" s="878" t="e">
        <f>IF(AF7&gt;=$W$7,"○","×")</f>
        <v>#DIV/0!</v>
      </c>
      <c r="AG8" s="878"/>
      <c r="AH8" s="878"/>
      <c r="AI8" s="878"/>
      <c r="AJ8" s="878" t="e">
        <f>IF(AJ7&gt;=$W$7,"○","×")</f>
        <v>#DIV/0!</v>
      </c>
      <c r="AK8" s="878"/>
      <c r="AL8" s="878"/>
      <c r="AM8" s="878"/>
    </row>
    <row r="9" spans="1:79" ht="35.1" customHeight="1">
      <c r="A9" s="879"/>
      <c r="B9" s="879"/>
      <c r="C9" s="869" t="s">
        <v>349</v>
      </c>
      <c r="D9" s="869"/>
      <c r="E9" s="869"/>
      <c r="F9" s="869"/>
      <c r="G9" s="869"/>
      <c r="H9" s="869"/>
      <c r="I9" s="82"/>
      <c r="J9" s="873" t="s">
        <v>350</v>
      </c>
      <c r="K9" s="873"/>
      <c r="L9" s="873"/>
      <c r="M9" s="873"/>
      <c r="N9" s="873"/>
      <c r="O9" s="873"/>
      <c r="P9" s="873"/>
      <c r="Q9" s="873"/>
      <c r="R9" s="873"/>
      <c r="S9" s="873"/>
      <c r="T9" s="873"/>
      <c r="U9" s="873"/>
      <c r="V9" s="83"/>
      <c r="W9" s="885">
        <v>0.223</v>
      </c>
      <c r="X9" s="886"/>
      <c r="Y9" s="886"/>
      <c r="Z9" s="887" t="s">
        <v>344</v>
      </c>
      <c r="AA9" s="888"/>
      <c r="AB9" s="884" t="e">
        <f>'財務情報（入力用）'!B35/'財務情報（入力用）'!B10</f>
        <v>#DIV/0!</v>
      </c>
      <c r="AC9" s="884"/>
      <c r="AD9" s="884"/>
      <c r="AE9" s="884"/>
      <c r="AF9" s="884" t="e">
        <f>'財務情報（入力用）'!E35/'財務情報（入力用）'!E10</f>
        <v>#DIV/0!</v>
      </c>
      <c r="AG9" s="884"/>
      <c r="AH9" s="884"/>
      <c r="AI9" s="884"/>
      <c r="AJ9" s="884" t="e">
        <f>'財務情報（入力用）'!H35/'財務情報（入力用）'!H10</f>
        <v>#DIV/0!</v>
      </c>
      <c r="AK9" s="884"/>
      <c r="AL9" s="884"/>
      <c r="AM9" s="884"/>
    </row>
    <row r="10" spans="1:79" ht="35.1" customHeight="1">
      <c r="A10" s="879"/>
      <c r="B10" s="879"/>
      <c r="C10" s="869"/>
      <c r="D10" s="869"/>
      <c r="E10" s="869"/>
      <c r="F10" s="869"/>
      <c r="G10" s="869"/>
      <c r="H10" s="869"/>
      <c r="I10" s="84"/>
      <c r="J10" s="873" t="s">
        <v>351</v>
      </c>
      <c r="K10" s="873"/>
      <c r="L10" s="873"/>
      <c r="M10" s="873"/>
      <c r="N10" s="873"/>
      <c r="O10" s="873"/>
      <c r="P10" s="873"/>
      <c r="Q10" s="873"/>
      <c r="R10" s="873"/>
      <c r="S10" s="873"/>
      <c r="T10" s="873"/>
      <c r="U10" s="873"/>
      <c r="V10" s="85"/>
      <c r="W10" s="874">
        <v>0.223</v>
      </c>
      <c r="X10" s="875"/>
      <c r="Y10" s="875"/>
      <c r="Z10" s="876" t="s">
        <v>344</v>
      </c>
      <c r="AA10" s="877"/>
      <c r="AB10" s="878" t="e">
        <f>IF(AB9&gt;=$W$9,"○","×")</f>
        <v>#DIV/0!</v>
      </c>
      <c r="AC10" s="878"/>
      <c r="AD10" s="878"/>
      <c r="AE10" s="878"/>
      <c r="AF10" s="878" t="e">
        <f>IF(AF9&gt;=$W$9,"○","×")</f>
        <v>#DIV/0!</v>
      </c>
      <c r="AG10" s="878"/>
      <c r="AH10" s="878"/>
      <c r="AI10" s="878"/>
      <c r="AJ10" s="878" t="e">
        <f>IF(AJ9&gt;=$W$9,"○","×")</f>
        <v>#DIV/0!</v>
      </c>
      <c r="AK10" s="878"/>
      <c r="AL10" s="878"/>
      <c r="AM10" s="878"/>
      <c r="AO10" s="890" t="str">
        <f>'財務情報（入力用）'!$J$20</f>
        <v>貸借対照表（B/S）</v>
      </c>
      <c r="AP10" s="890"/>
      <c r="AQ10" s="890"/>
      <c r="AR10" s="890"/>
      <c r="AS10" s="890"/>
      <c r="AT10" s="890"/>
      <c r="AU10" s="890"/>
      <c r="AV10" s="890"/>
      <c r="AW10" s="889">
        <f>'財務情報（入力用）'!$J$21</f>
        <v>42004</v>
      </c>
      <c r="AX10" s="889"/>
      <c r="AY10" s="889"/>
      <c r="AZ10" s="889"/>
      <c r="BA10" s="889"/>
      <c r="BB10" s="86"/>
      <c r="BC10" s="86"/>
      <c r="BD10" s="86"/>
      <c r="BE10" s="86"/>
      <c r="BF10" s="86"/>
      <c r="BG10" s="86"/>
      <c r="BH10" s="86"/>
      <c r="BI10" s="86"/>
      <c r="BJ10" s="889">
        <f>'財務情報（入力用）'!$J$28</f>
        <v>41639</v>
      </c>
      <c r="BK10" s="889"/>
      <c r="BL10" s="889"/>
      <c r="BM10" s="889"/>
      <c r="BN10" s="889"/>
      <c r="BO10" s="86"/>
      <c r="BP10" s="86"/>
      <c r="BQ10" s="86"/>
      <c r="BR10" s="86"/>
      <c r="BS10" s="86"/>
      <c r="BT10" s="86"/>
      <c r="BU10" s="86"/>
      <c r="BV10" s="86"/>
      <c r="BW10" s="889">
        <f>'財務情報（入力用）'!$J$35</f>
        <v>41274</v>
      </c>
      <c r="BX10" s="889"/>
      <c r="BY10" s="889"/>
      <c r="BZ10" s="889"/>
      <c r="CA10" s="889"/>
    </row>
    <row r="11" spans="1:79" ht="35.1" customHeight="1">
      <c r="A11" s="879"/>
      <c r="B11" s="879"/>
      <c r="C11" s="869" t="s">
        <v>352</v>
      </c>
      <c r="D11" s="869"/>
      <c r="E11" s="869"/>
      <c r="F11" s="869"/>
      <c r="G11" s="869"/>
      <c r="H11" s="869"/>
      <c r="I11" s="82"/>
      <c r="J11" s="873" t="s">
        <v>350</v>
      </c>
      <c r="K11" s="873"/>
      <c r="L11" s="873"/>
      <c r="M11" s="873"/>
      <c r="N11" s="873"/>
      <c r="O11" s="873"/>
      <c r="P11" s="873"/>
      <c r="Q11" s="873"/>
      <c r="R11" s="873"/>
      <c r="S11" s="873"/>
      <c r="T11" s="873"/>
      <c r="U11" s="873"/>
      <c r="V11" s="83"/>
      <c r="W11" s="885">
        <v>0.2545</v>
      </c>
      <c r="X11" s="886"/>
      <c r="Y11" s="886"/>
      <c r="Z11" s="887" t="s">
        <v>344</v>
      </c>
      <c r="AA11" s="888"/>
      <c r="AB11" s="884" t="e">
        <f>'財務情報（入力用）'!B35/'財務情報（入力用）'!B37</f>
        <v>#DIV/0!</v>
      </c>
      <c r="AC11" s="884"/>
      <c r="AD11" s="884"/>
      <c r="AE11" s="884"/>
      <c r="AF11" s="884" t="e">
        <f>'財務情報（入力用）'!E35/'財務情報（入力用）'!E37</f>
        <v>#DIV/0!</v>
      </c>
      <c r="AG11" s="884"/>
      <c r="AH11" s="884"/>
      <c r="AI11" s="884"/>
      <c r="AJ11" s="884" t="e">
        <f>'財務情報（入力用）'!H35/'財務情報（入力用）'!H37</f>
        <v>#DIV/0!</v>
      </c>
      <c r="AK11" s="884"/>
      <c r="AL11" s="884"/>
      <c r="AM11" s="884"/>
    </row>
    <row r="12" spans="1:79" ht="35.1" customHeight="1">
      <c r="A12" s="879"/>
      <c r="B12" s="879"/>
      <c r="C12" s="869"/>
      <c r="D12" s="869"/>
      <c r="E12" s="869"/>
      <c r="F12" s="869"/>
      <c r="G12" s="869"/>
      <c r="H12" s="869"/>
      <c r="I12" s="84"/>
      <c r="J12" s="873" t="s">
        <v>353</v>
      </c>
      <c r="K12" s="873"/>
      <c r="L12" s="873"/>
      <c r="M12" s="873"/>
      <c r="N12" s="873"/>
      <c r="O12" s="873"/>
      <c r="P12" s="873"/>
      <c r="Q12" s="873"/>
      <c r="R12" s="873"/>
      <c r="S12" s="873"/>
      <c r="T12" s="873"/>
      <c r="U12" s="873"/>
      <c r="V12" s="85"/>
      <c r="W12" s="874">
        <v>0.2545</v>
      </c>
      <c r="X12" s="875"/>
      <c r="Y12" s="875"/>
      <c r="Z12" s="876" t="s">
        <v>344</v>
      </c>
      <c r="AA12" s="877"/>
      <c r="AB12" s="878" t="e">
        <f>IF(AB11&gt;=$W$11,"○","×")</f>
        <v>#DIV/0!</v>
      </c>
      <c r="AC12" s="878"/>
      <c r="AD12" s="878"/>
      <c r="AE12" s="878"/>
      <c r="AF12" s="878" t="e">
        <f>IF(AF11&gt;=$W$11,"○","×")</f>
        <v>#DIV/0!</v>
      </c>
      <c r="AG12" s="878"/>
      <c r="AH12" s="878"/>
      <c r="AI12" s="878"/>
      <c r="AJ12" s="878" t="e">
        <f>IF(AJ11&gt;=$W$11,"○","×")</f>
        <v>#DIV/0!</v>
      </c>
      <c r="AK12" s="878"/>
      <c r="AL12" s="878"/>
      <c r="AM12" s="878"/>
      <c r="AO12" s="890"/>
      <c r="AP12" s="890"/>
      <c r="AQ12" s="890"/>
      <c r="AR12" s="890"/>
      <c r="AS12" s="890"/>
      <c r="AT12" s="890"/>
      <c r="AU12" s="890"/>
      <c r="AV12" s="890"/>
      <c r="AW12" s="889"/>
      <c r="AX12" s="889"/>
      <c r="AY12" s="889"/>
      <c r="AZ12" s="889"/>
      <c r="BA12" s="889"/>
      <c r="BB12" s="86"/>
      <c r="BC12" s="86"/>
      <c r="BD12" s="86"/>
      <c r="BE12" s="86"/>
      <c r="BF12" s="86"/>
      <c r="BG12" s="86"/>
      <c r="BH12" s="86"/>
      <c r="BI12" s="86"/>
      <c r="BJ12" s="889"/>
      <c r="BK12" s="889"/>
      <c r="BL12" s="889"/>
      <c r="BM12" s="889"/>
      <c r="BN12" s="889"/>
      <c r="BO12" s="86"/>
      <c r="BP12" s="86"/>
      <c r="BQ12" s="86"/>
      <c r="BR12" s="86"/>
      <c r="BS12" s="86"/>
      <c r="BT12" s="86"/>
      <c r="BU12" s="86"/>
      <c r="BV12" s="86"/>
      <c r="BW12" s="889"/>
      <c r="BX12" s="889"/>
      <c r="BY12" s="889"/>
      <c r="BZ12" s="889"/>
      <c r="CA12" s="889"/>
    </row>
    <row r="13" spans="1:79" ht="35.1" customHeight="1">
      <c r="A13" s="879"/>
      <c r="B13" s="879"/>
      <c r="C13" s="870" t="s">
        <v>354</v>
      </c>
      <c r="D13" s="869"/>
      <c r="E13" s="869"/>
      <c r="F13" s="869"/>
      <c r="G13" s="869"/>
      <c r="H13" s="869"/>
      <c r="I13" s="82"/>
      <c r="J13" s="873" t="s">
        <v>355</v>
      </c>
      <c r="K13" s="873"/>
      <c r="L13" s="873"/>
      <c r="M13" s="873"/>
      <c r="N13" s="873"/>
      <c r="O13" s="873"/>
      <c r="P13" s="873"/>
      <c r="Q13" s="873"/>
      <c r="R13" s="873"/>
      <c r="S13" s="873"/>
      <c r="T13" s="873"/>
      <c r="U13" s="873"/>
      <c r="V13" s="83"/>
      <c r="W13" s="885">
        <v>0.53610000000000002</v>
      </c>
      <c r="X13" s="886"/>
      <c r="Y13" s="886"/>
      <c r="Z13" s="887" t="s">
        <v>356</v>
      </c>
      <c r="AA13" s="888"/>
      <c r="AB13" s="884" t="e">
        <f>'財務情報（入力用）'!B26/('財務情報（入力用）'!B32+'財務情報（入力用）'!B35)</f>
        <v>#DIV/0!</v>
      </c>
      <c r="AC13" s="884"/>
      <c r="AD13" s="884"/>
      <c r="AE13" s="884"/>
      <c r="AF13" s="884" t="e">
        <f>'財務情報（入力用）'!E26/('財務情報（入力用）'!E35+'財務情報（入力用）'!E32)</f>
        <v>#DIV/0!</v>
      </c>
      <c r="AG13" s="884"/>
      <c r="AH13" s="884"/>
      <c r="AI13" s="884"/>
      <c r="AJ13" s="884" t="e">
        <f>'財務情報（入力用）'!H26/('財務情報（入力用）'!H35+'財務情報（入力用）'!H32)</f>
        <v>#DIV/0!</v>
      </c>
      <c r="AK13" s="884"/>
      <c r="AL13" s="884"/>
      <c r="AM13" s="884"/>
    </row>
    <row r="14" spans="1:79" ht="35.1" customHeight="1">
      <c r="A14" s="879"/>
      <c r="B14" s="879"/>
      <c r="C14" s="869"/>
      <c r="D14" s="869"/>
      <c r="E14" s="869"/>
      <c r="F14" s="869"/>
      <c r="G14" s="869"/>
      <c r="H14" s="869"/>
      <c r="I14" s="84"/>
      <c r="J14" s="891" t="s">
        <v>357</v>
      </c>
      <c r="K14" s="891"/>
      <c r="L14" s="891"/>
      <c r="M14" s="891"/>
      <c r="N14" s="891"/>
      <c r="O14" s="891"/>
      <c r="P14" s="891"/>
      <c r="Q14" s="891"/>
      <c r="R14" s="891"/>
      <c r="S14" s="891"/>
      <c r="T14" s="891"/>
      <c r="U14" s="891"/>
      <c r="V14" s="85"/>
      <c r="W14" s="874">
        <v>0.53610000000000002</v>
      </c>
      <c r="X14" s="875"/>
      <c r="Y14" s="875"/>
      <c r="Z14" s="876" t="s">
        <v>356</v>
      </c>
      <c r="AA14" s="877"/>
      <c r="AB14" s="878" t="e">
        <f>IF(AB13&gt;0,IF(AB13&lt;=$W$13,"○","×"),"×")</f>
        <v>#DIV/0!</v>
      </c>
      <c r="AC14" s="878"/>
      <c r="AD14" s="878"/>
      <c r="AE14" s="878"/>
      <c r="AF14" s="878" t="e">
        <f>IF(AF13&gt;0,IF(AF13&lt;=$W$13,"○","×"),"×")</f>
        <v>#DIV/0!</v>
      </c>
      <c r="AG14" s="878"/>
      <c r="AH14" s="878"/>
      <c r="AI14" s="878"/>
      <c r="AJ14" s="878" t="e">
        <f>IF(AJ13&gt;0,IF(AJ13&lt;=$W$13,"○","×"),"×")</f>
        <v>#DIV/0!</v>
      </c>
      <c r="AK14" s="878"/>
      <c r="AL14" s="878"/>
      <c r="AM14" s="878"/>
      <c r="AO14" s="890"/>
      <c r="AP14" s="890"/>
      <c r="AQ14" s="890"/>
      <c r="AR14" s="890"/>
      <c r="AS14" s="890"/>
      <c r="AT14" s="890"/>
      <c r="AU14" s="890"/>
      <c r="AV14" s="890"/>
      <c r="AW14" s="889"/>
      <c r="AX14" s="889"/>
      <c r="AY14" s="889"/>
      <c r="AZ14" s="889"/>
      <c r="BA14" s="889"/>
      <c r="BB14" s="86"/>
      <c r="BC14" s="86"/>
      <c r="BD14" s="86"/>
      <c r="BE14" s="86"/>
      <c r="BF14" s="86"/>
      <c r="BG14" s="86"/>
      <c r="BH14" s="86"/>
      <c r="BI14" s="86"/>
      <c r="BJ14" s="889"/>
      <c r="BK14" s="889"/>
      <c r="BL14" s="889"/>
      <c r="BM14" s="889"/>
      <c r="BN14" s="889"/>
      <c r="BO14" s="86"/>
      <c r="BP14" s="86"/>
      <c r="BQ14" s="86"/>
      <c r="BR14" s="86"/>
      <c r="BS14" s="86"/>
      <c r="BT14" s="86"/>
      <c r="BU14" s="86"/>
      <c r="BV14" s="86"/>
      <c r="BW14" s="889"/>
      <c r="BX14" s="889"/>
      <c r="BY14" s="889"/>
      <c r="BZ14" s="889"/>
      <c r="CA14" s="889"/>
    </row>
    <row r="15" spans="1:79" ht="35.1" customHeight="1">
      <c r="A15" s="904" t="s">
        <v>358</v>
      </c>
      <c r="B15" s="904"/>
      <c r="C15" s="870" t="s">
        <v>359</v>
      </c>
      <c r="D15" s="869"/>
      <c r="E15" s="869"/>
      <c r="F15" s="869"/>
      <c r="G15" s="869"/>
      <c r="H15" s="869"/>
      <c r="I15" s="82"/>
      <c r="J15" s="873" t="s">
        <v>360</v>
      </c>
      <c r="K15" s="873"/>
      <c r="L15" s="873"/>
      <c r="M15" s="873"/>
      <c r="N15" s="873"/>
      <c r="O15" s="873"/>
      <c r="P15" s="873"/>
      <c r="Q15" s="873"/>
      <c r="R15" s="873"/>
      <c r="S15" s="873"/>
      <c r="T15" s="873"/>
      <c r="U15" s="873"/>
      <c r="V15" s="83"/>
      <c r="W15" s="885">
        <v>4.6600000000000003E-2</v>
      </c>
      <c r="X15" s="886"/>
      <c r="Y15" s="886"/>
      <c r="Z15" s="887" t="s">
        <v>344</v>
      </c>
      <c r="AA15" s="888"/>
      <c r="AB15" s="884" t="e">
        <f>'財務情報（入力用）'!B16/'財務情報（入力用）'!B37</f>
        <v>#DIV/0!</v>
      </c>
      <c r="AC15" s="884"/>
      <c r="AD15" s="884"/>
      <c r="AE15" s="884"/>
      <c r="AF15" s="884" t="e">
        <f>'財務情報（入力用）'!E16/'財務情報（入力用）'!E37</f>
        <v>#DIV/0!</v>
      </c>
      <c r="AG15" s="884"/>
      <c r="AH15" s="884"/>
      <c r="AI15" s="884"/>
      <c r="AJ15" s="884" t="e">
        <f>'財務情報（入力用）'!H16/'財務情報（入力用）'!H37</f>
        <v>#DIV/0!</v>
      </c>
      <c r="AK15" s="884"/>
      <c r="AL15" s="884"/>
      <c r="AM15" s="884"/>
      <c r="AO15" s="87" t="s">
        <v>532</v>
      </c>
      <c r="AW15" s="892">
        <f>AW10</f>
        <v>42004</v>
      </c>
      <c r="AX15" s="893"/>
      <c r="AY15" s="893"/>
      <c r="AZ15" s="893"/>
      <c r="BA15" s="893"/>
      <c r="BJ15" s="892">
        <f>BJ10</f>
        <v>41639</v>
      </c>
      <c r="BK15" s="893"/>
      <c r="BL15" s="893"/>
      <c r="BM15" s="893"/>
      <c r="BN15" s="893"/>
      <c r="BW15" s="892">
        <f>BW10</f>
        <v>41274</v>
      </c>
      <c r="BX15" s="893"/>
      <c r="BY15" s="893"/>
      <c r="BZ15" s="893"/>
      <c r="CA15" s="893"/>
    </row>
    <row r="16" spans="1:79" ht="35.1" customHeight="1">
      <c r="A16" s="904"/>
      <c r="B16" s="904"/>
      <c r="C16" s="869"/>
      <c r="D16" s="869"/>
      <c r="E16" s="869"/>
      <c r="F16" s="869"/>
      <c r="G16" s="869"/>
      <c r="H16" s="869"/>
      <c r="I16" s="84"/>
      <c r="J16" s="873" t="s">
        <v>353</v>
      </c>
      <c r="K16" s="873"/>
      <c r="L16" s="873"/>
      <c r="M16" s="873"/>
      <c r="N16" s="873"/>
      <c r="O16" s="873"/>
      <c r="P16" s="873"/>
      <c r="Q16" s="873"/>
      <c r="R16" s="873"/>
      <c r="S16" s="873"/>
      <c r="T16" s="873"/>
      <c r="U16" s="873"/>
      <c r="V16" s="85"/>
      <c r="W16" s="874">
        <v>4.6600000000000003E-2</v>
      </c>
      <c r="X16" s="875"/>
      <c r="Y16" s="875"/>
      <c r="Z16" s="876" t="s">
        <v>344</v>
      </c>
      <c r="AA16" s="877"/>
      <c r="AB16" s="878" t="e">
        <f>IF(AB15&gt;=$W$15,"○","×")</f>
        <v>#DIV/0!</v>
      </c>
      <c r="AC16" s="878"/>
      <c r="AD16" s="878"/>
      <c r="AE16" s="878"/>
      <c r="AF16" s="878" t="e">
        <f>IF(AF15&gt;=$W$15,"○","×")</f>
        <v>#DIV/0!</v>
      </c>
      <c r="AG16" s="878"/>
      <c r="AH16" s="878"/>
      <c r="AI16" s="878"/>
      <c r="AJ16" s="878" t="e">
        <f>IF(AJ15&gt;=$W$15,"○","×")</f>
        <v>#DIV/0!</v>
      </c>
      <c r="AK16" s="878"/>
      <c r="AL16" s="878"/>
      <c r="AM16" s="878"/>
    </row>
    <row r="17" spans="1:102" ht="35.1" customHeight="1">
      <c r="A17" s="904"/>
      <c r="B17" s="904"/>
      <c r="C17" s="869" t="s">
        <v>361</v>
      </c>
      <c r="D17" s="869"/>
      <c r="E17" s="869"/>
      <c r="F17" s="869"/>
      <c r="G17" s="869"/>
      <c r="H17" s="869"/>
      <c r="I17" s="82"/>
      <c r="J17" s="873" t="s">
        <v>362</v>
      </c>
      <c r="K17" s="873"/>
      <c r="L17" s="873"/>
      <c r="M17" s="873"/>
      <c r="N17" s="873"/>
      <c r="O17" s="873"/>
      <c r="P17" s="873"/>
      <c r="Q17" s="873"/>
      <c r="R17" s="873"/>
      <c r="S17" s="873"/>
      <c r="T17" s="873"/>
      <c r="U17" s="873"/>
      <c r="V17" s="83"/>
      <c r="W17" s="885">
        <v>0.20219999999999999</v>
      </c>
      <c r="X17" s="886"/>
      <c r="Y17" s="886"/>
      <c r="Z17" s="887" t="s">
        <v>344</v>
      </c>
      <c r="AA17" s="888"/>
      <c r="AB17" s="884" t="e">
        <f>'財務情報（入力用）'!B12/'財務情報（入力用）'!B10</f>
        <v>#DIV/0!</v>
      </c>
      <c r="AC17" s="884"/>
      <c r="AD17" s="884"/>
      <c r="AE17" s="884"/>
      <c r="AF17" s="884" t="e">
        <f>'財務情報（入力用）'!E12/'財務情報（入力用）'!E10</f>
        <v>#DIV/0!</v>
      </c>
      <c r="AG17" s="884"/>
      <c r="AH17" s="884"/>
      <c r="AI17" s="884"/>
      <c r="AJ17" s="884" t="e">
        <f>'財務情報（入力用）'!H12/'財務情報（入力用）'!H10</f>
        <v>#DIV/0!</v>
      </c>
      <c r="AK17" s="884"/>
      <c r="AL17" s="884"/>
      <c r="AM17" s="884"/>
    </row>
    <row r="18" spans="1:102" ht="35.1" customHeight="1">
      <c r="A18" s="904"/>
      <c r="B18" s="904"/>
      <c r="C18" s="869"/>
      <c r="D18" s="869"/>
      <c r="E18" s="869"/>
      <c r="F18" s="869"/>
      <c r="G18" s="869"/>
      <c r="H18" s="869"/>
      <c r="I18" s="84"/>
      <c r="J18" s="873" t="s">
        <v>351</v>
      </c>
      <c r="K18" s="873"/>
      <c r="L18" s="873"/>
      <c r="M18" s="873"/>
      <c r="N18" s="873"/>
      <c r="O18" s="873"/>
      <c r="P18" s="873"/>
      <c r="Q18" s="873"/>
      <c r="R18" s="873"/>
      <c r="S18" s="873"/>
      <c r="T18" s="873"/>
      <c r="U18" s="873"/>
      <c r="V18" s="85"/>
      <c r="W18" s="874">
        <v>0.20219999999999999</v>
      </c>
      <c r="X18" s="875"/>
      <c r="Y18" s="875"/>
      <c r="Z18" s="876" t="s">
        <v>344</v>
      </c>
      <c r="AA18" s="877"/>
      <c r="AB18" s="878" t="e">
        <f>IF(AB17&gt;=W17,"○","×")</f>
        <v>#DIV/0!</v>
      </c>
      <c r="AC18" s="878"/>
      <c r="AD18" s="878"/>
      <c r="AE18" s="878"/>
      <c r="AF18" s="878" t="e">
        <f>IF(AF17&gt;=W17,"○","×")</f>
        <v>#DIV/0!</v>
      </c>
      <c r="AG18" s="878"/>
      <c r="AH18" s="878"/>
      <c r="AI18" s="878"/>
      <c r="AJ18" s="878" t="e">
        <f>IF(AJ17&gt;=W17,"○","×")</f>
        <v>#DIV/0!</v>
      </c>
      <c r="AK18" s="878"/>
      <c r="AL18" s="878"/>
      <c r="AM18" s="878"/>
    </row>
    <row r="19" spans="1:102" ht="20.100000000000001" customHeight="1">
      <c r="A19" s="88" t="s">
        <v>454</v>
      </c>
      <c r="B19" s="89"/>
      <c r="C19" s="90"/>
      <c r="D19" s="90"/>
      <c r="E19" s="90"/>
      <c r="F19" s="90"/>
      <c r="G19" s="90"/>
      <c r="H19" s="90"/>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row>
    <row r="20" spans="1:102" ht="20.100000000000001" customHeight="1">
      <c r="A20" s="87"/>
      <c r="C20" s="91"/>
      <c r="D20" s="91"/>
      <c r="E20" s="91"/>
      <c r="F20" s="91"/>
      <c r="G20" s="91"/>
      <c r="H20" s="91"/>
      <c r="AO20" s="907" t="s">
        <v>533</v>
      </c>
      <c r="AP20" s="907"/>
      <c r="AQ20" s="907"/>
      <c r="AR20" s="907"/>
      <c r="AS20" s="907"/>
      <c r="AT20" s="907"/>
      <c r="AU20" s="907"/>
      <c r="AV20" s="907"/>
      <c r="AW20" s="905" t="e">
        <f>'財務情報（入力用）'!K61</f>
        <v>#DIV/0!</v>
      </c>
      <c r="AX20" s="905"/>
      <c r="AY20" s="905"/>
      <c r="AZ20" s="905"/>
      <c r="BA20" s="905"/>
      <c r="BG20" s="143"/>
      <c r="BH20" s="143"/>
      <c r="BI20" s="143"/>
      <c r="BJ20" s="905" t="e">
        <f>'財務情報（入力用）'!L61</f>
        <v>#DIV/0!</v>
      </c>
      <c r="BK20" s="905"/>
      <c r="BL20" s="905"/>
      <c r="BM20" s="905"/>
      <c r="BN20" s="905"/>
      <c r="BO20" s="91"/>
      <c r="BP20" s="91"/>
      <c r="BQ20" s="91"/>
      <c r="BR20" s="91"/>
      <c r="BT20" s="143"/>
      <c r="BU20" s="143"/>
      <c r="BV20" s="143"/>
      <c r="BW20" s="905" t="e">
        <f>'財務情報（入力用）'!M61</f>
        <v>#DIV/0!</v>
      </c>
      <c r="BX20" s="905"/>
      <c r="BY20" s="905"/>
      <c r="BZ20" s="905"/>
      <c r="CA20" s="905"/>
    </row>
    <row r="21" spans="1:102" ht="21.95" customHeight="1">
      <c r="A21" s="894" t="s">
        <v>364</v>
      </c>
      <c r="B21" s="895"/>
      <c r="C21" s="895"/>
      <c r="D21" s="895"/>
      <c r="E21" s="895"/>
      <c r="F21" s="895"/>
      <c r="G21" s="895"/>
      <c r="H21" s="895"/>
      <c r="I21" s="895"/>
      <c r="J21" s="895"/>
      <c r="K21" s="895"/>
      <c r="L21" s="895"/>
      <c r="M21" s="895"/>
      <c r="N21" s="895"/>
      <c r="O21" s="895"/>
      <c r="P21" s="895"/>
      <c r="Q21" s="895"/>
      <c r="R21" s="895"/>
      <c r="S21" s="895"/>
      <c r="T21" s="895"/>
      <c r="U21" s="895"/>
      <c r="V21" s="895"/>
      <c r="W21" s="895"/>
      <c r="X21" s="895"/>
      <c r="Y21" s="895"/>
      <c r="Z21" s="895"/>
      <c r="AA21" s="895"/>
      <c r="AB21" s="895"/>
      <c r="AC21" s="896"/>
      <c r="AD21" s="900" t="s">
        <v>365</v>
      </c>
      <c r="AE21" s="900"/>
      <c r="AF21" s="900"/>
      <c r="AG21" s="900"/>
      <c r="AH21" s="900"/>
      <c r="AI21" s="900" t="s">
        <v>271</v>
      </c>
      <c r="AJ21" s="900"/>
      <c r="AK21" s="900"/>
      <c r="AL21" s="900"/>
      <c r="AM21" s="900"/>
      <c r="AO21" s="907" t="s">
        <v>534</v>
      </c>
      <c r="AP21" s="907"/>
      <c r="AQ21" s="907"/>
      <c r="AR21" s="907"/>
      <c r="AS21" s="907"/>
      <c r="AT21" s="907"/>
      <c r="AU21" s="907"/>
      <c r="AV21" s="907"/>
      <c r="AW21" s="906" t="e">
        <f>'財務情報（入力用）'!K62</f>
        <v>#DIV/0!</v>
      </c>
      <c r="AX21" s="906"/>
      <c r="AY21" s="906"/>
      <c r="AZ21" s="906"/>
      <c r="BA21" s="906"/>
      <c r="BG21" s="143"/>
      <c r="BH21" s="143"/>
      <c r="BI21" s="143"/>
      <c r="BJ21" s="906" t="e">
        <f>'財務情報（入力用）'!L62</f>
        <v>#DIV/0!</v>
      </c>
      <c r="BK21" s="906"/>
      <c r="BL21" s="906"/>
      <c r="BM21" s="906"/>
      <c r="BN21" s="906"/>
      <c r="BR21" s="92"/>
      <c r="BT21" s="143"/>
      <c r="BU21" s="143"/>
      <c r="BV21" s="143"/>
      <c r="BW21" s="906" t="e">
        <f>'財務情報（入力用）'!M62</f>
        <v>#DIV/0!</v>
      </c>
      <c r="BX21" s="906"/>
      <c r="BY21" s="906"/>
      <c r="BZ21" s="906"/>
      <c r="CA21" s="906"/>
    </row>
    <row r="22" spans="1:102" s="93" customFormat="1" ht="21.95" customHeight="1">
      <c r="A22" s="897"/>
      <c r="B22" s="898"/>
      <c r="C22" s="898"/>
      <c r="D22" s="898"/>
      <c r="E22" s="898"/>
      <c r="F22" s="898"/>
      <c r="G22" s="898"/>
      <c r="H22" s="898"/>
      <c r="I22" s="898"/>
      <c r="J22" s="898"/>
      <c r="K22" s="898"/>
      <c r="L22" s="898"/>
      <c r="M22" s="898"/>
      <c r="N22" s="898"/>
      <c r="O22" s="898"/>
      <c r="P22" s="898"/>
      <c r="Q22" s="898"/>
      <c r="R22" s="898"/>
      <c r="S22" s="898"/>
      <c r="T22" s="898"/>
      <c r="U22" s="898"/>
      <c r="V22" s="898"/>
      <c r="W22" s="898"/>
      <c r="X22" s="898"/>
      <c r="Y22" s="898"/>
      <c r="Z22" s="898"/>
      <c r="AA22" s="898"/>
      <c r="AB22" s="898"/>
      <c r="AC22" s="899"/>
      <c r="AD22" s="900"/>
      <c r="AE22" s="900"/>
      <c r="AF22" s="900"/>
      <c r="AG22" s="900"/>
      <c r="AH22" s="900"/>
      <c r="AI22" s="900"/>
      <c r="AJ22" s="900"/>
      <c r="AK22" s="900"/>
      <c r="AL22" s="900"/>
      <c r="AM22" s="900"/>
      <c r="AO22" s="901" t="s">
        <v>366</v>
      </c>
      <c r="AP22" s="901"/>
      <c r="AQ22" s="901"/>
      <c r="AR22" s="901"/>
      <c r="AS22" s="901"/>
      <c r="AT22" s="902">
        <f>'財務情報（入力用）'!$B$7</f>
        <v>42004</v>
      </c>
      <c r="AU22" s="902"/>
      <c r="AV22" s="902"/>
      <c r="AW22" s="902"/>
      <c r="AX22" s="902"/>
      <c r="AY22" s="902"/>
      <c r="AZ22" s="902"/>
      <c r="BA22" s="90"/>
      <c r="BB22" s="90"/>
      <c r="BC22" s="90"/>
      <c r="BD22" s="90"/>
      <c r="BE22" s="91"/>
      <c r="BF22" s="90"/>
      <c r="BG22" s="90"/>
      <c r="BR22" s="94"/>
      <c r="BS22" s="903" t="s">
        <v>367</v>
      </c>
      <c r="BT22" s="903"/>
      <c r="BU22" s="903"/>
      <c r="BV22" s="903"/>
      <c r="BW22" s="903"/>
      <c r="BX22" s="903"/>
      <c r="BY22" s="903"/>
      <c r="BZ22" s="903"/>
      <c r="CA22" s="903"/>
      <c r="CX22"/>
    </row>
    <row r="23" spans="1:102" ht="21.95" customHeight="1">
      <c r="A23" s="912"/>
      <c r="B23" s="913"/>
      <c r="C23" s="913"/>
      <c r="D23" s="913"/>
      <c r="E23" s="913"/>
      <c r="F23" s="913"/>
      <c r="G23" s="913"/>
      <c r="H23" s="913"/>
      <c r="I23" s="913"/>
      <c r="J23" s="913"/>
      <c r="K23" s="913"/>
      <c r="L23" s="913"/>
      <c r="M23" s="913"/>
      <c r="N23" s="913"/>
      <c r="O23" s="913"/>
      <c r="P23" s="913"/>
      <c r="Q23" s="913"/>
      <c r="R23" s="913"/>
      <c r="S23" s="913"/>
      <c r="T23" s="913"/>
      <c r="U23" s="913"/>
      <c r="V23" s="913"/>
      <c r="W23" s="913"/>
      <c r="X23" s="913"/>
      <c r="Y23" s="913"/>
      <c r="Z23" s="913"/>
      <c r="AA23" s="913"/>
      <c r="AB23" s="913"/>
      <c r="AC23" s="914"/>
      <c r="AD23" s="918"/>
      <c r="AE23" s="918"/>
      <c r="AF23" s="918"/>
      <c r="AG23" s="918"/>
      <c r="AH23" s="918"/>
      <c r="AI23" s="918"/>
      <c r="AJ23" s="918"/>
      <c r="AK23" s="918"/>
      <c r="AL23" s="918"/>
      <c r="AM23" s="918"/>
      <c r="AP23" s="919" t="s">
        <v>368</v>
      </c>
      <c r="AQ23" s="919"/>
      <c r="AR23" s="919"/>
      <c r="AS23" s="919"/>
      <c r="AT23" s="919"/>
      <c r="AU23" s="919"/>
      <c r="AV23" s="919"/>
      <c r="AW23" s="919"/>
      <c r="AX23" s="92"/>
      <c r="AY23" s="908" t="s">
        <v>369</v>
      </c>
      <c r="AZ23" s="908"/>
      <c r="BA23" s="908"/>
      <c r="BB23" s="908"/>
      <c r="BC23" s="908"/>
      <c r="BD23" s="908"/>
      <c r="BE23" s="908"/>
      <c r="BF23" s="908"/>
      <c r="BG23" s="908"/>
      <c r="BJ23" s="919" t="s">
        <v>370</v>
      </c>
      <c r="BK23" s="919"/>
      <c r="BL23" s="919"/>
      <c r="BM23" s="919"/>
      <c r="BN23" s="919"/>
      <c r="BO23" s="919"/>
      <c r="BP23" s="919"/>
      <c r="BQ23" s="919"/>
      <c r="BR23" s="94"/>
      <c r="BS23" s="908" t="s">
        <v>371</v>
      </c>
      <c r="BT23" s="908"/>
      <c r="BU23" s="908"/>
      <c r="BV23" s="908"/>
      <c r="BW23" s="908"/>
      <c r="BX23" s="908"/>
      <c r="BY23" s="908"/>
      <c r="BZ23" s="908"/>
      <c r="CA23" s="908"/>
    </row>
    <row r="24" spans="1:102" ht="21.95" customHeight="1">
      <c r="A24" s="915"/>
      <c r="B24" s="916"/>
      <c r="C24" s="916"/>
      <c r="D24" s="916"/>
      <c r="E24" s="916"/>
      <c r="F24" s="916"/>
      <c r="G24" s="916"/>
      <c r="H24" s="916"/>
      <c r="I24" s="916"/>
      <c r="J24" s="916"/>
      <c r="K24" s="916"/>
      <c r="L24" s="916"/>
      <c r="M24" s="916"/>
      <c r="N24" s="916"/>
      <c r="O24" s="916"/>
      <c r="P24" s="916"/>
      <c r="Q24" s="916"/>
      <c r="R24" s="916"/>
      <c r="S24" s="916"/>
      <c r="T24" s="916"/>
      <c r="U24" s="916"/>
      <c r="V24" s="916"/>
      <c r="W24" s="916"/>
      <c r="X24" s="916"/>
      <c r="Y24" s="916"/>
      <c r="Z24" s="916"/>
      <c r="AA24" s="916"/>
      <c r="AB24" s="916"/>
      <c r="AC24" s="917"/>
      <c r="AD24" s="918"/>
      <c r="AE24" s="918"/>
      <c r="AF24" s="918"/>
      <c r="AG24" s="918"/>
      <c r="AH24" s="918"/>
      <c r="AI24" s="918"/>
      <c r="AJ24" s="918"/>
      <c r="AK24" s="918"/>
      <c r="AL24" s="918"/>
      <c r="AM24" s="918"/>
      <c r="AO24" s="95"/>
      <c r="AP24" s="909" t="s">
        <v>372</v>
      </c>
      <c r="AQ24" s="909"/>
      <c r="AR24" s="909"/>
      <c r="AS24" s="909"/>
      <c r="AT24" s="909"/>
      <c r="AU24" s="909"/>
      <c r="AV24" s="909"/>
      <c r="AW24" s="909"/>
      <c r="AX24" s="94"/>
      <c r="AY24" s="910">
        <f>'財務情報（入力用）'!B10</f>
        <v>0</v>
      </c>
      <c r="AZ24" s="910"/>
      <c r="BA24" s="910"/>
      <c r="BB24" s="910"/>
      <c r="BC24" s="910"/>
      <c r="BD24" s="911" t="str">
        <f>'財務情報（入力用）'!D10</f>
        <v>-</v>
      </c>
      <c r="BE24" s="911"/>
      <c r="BF24" s="911"/>
      <c r="BG24" s="911"/>
      <c r="BH24" s="95"/>
      <c r="BI24" s="95"/>
      <c r="BJ24" s="96" t="s">
        <v>373</v>
      </c>
      <c r="BK24" s="96"/>
      <c r="BL24" s="96"/>
      <c r="BM24" s="96"/>
      <c r="BN24" s="96"/>
      <c r="BO24" s="96"/>
      <c r="BP24" s="96"/>
      <c r="BQ24" s="96"/>
      <c r="BR24" s="94"/>
      <c r="BS24" s="910">
        <f>'財務情報（入力用）'!B22</f>
        <v>0</v>
      </c>
      <c r="BT24" s="910"/>
      <c r="BU24" s="910"/>
      <c r="BV24" s="910"/>
      <c r="BW24" s="910"/>
      <c r="BX24" s="911" t="str">
        <f>'財務情報（入力用）'!D22</f>
        <v>-</v>
      </c>
      <c r="BY24" s="911"/>
      <c r="BZ24" s="911"/>
      <c r="CA24" s="911"/>
      <c r="CB24" s="95"/>
      <c r="CC24" s="95"/>
    </row>
    <row r="25" spans="1:102" ht="21.95" customHeight="1">
      <c r="A25" s="920"/>
      <c r="B25" s="921"/>
      <c r="C25" s="921"/>
      <c r="D25" s="921"/>
      <c r="E25" s="921"/>
      <c r="F25" s="921"/>
      <c r="G25" s="921"/>
      <c r="H25" s="921"/>
      <c r="I25" s="921"/>
      <c r="J25" s="921"/>
      <c r="K25" s="921"/>
      <c r="L25" s="921"/>
      <c r="M25" s="921"/>
      <c r="N25" s="921"/>
      <c r="O25" s="921"/>
      <c r="P25" s="921"/>
      <c r="Q25" s="921"/>
      <c r="R25" s="921"/>
      <c r="S25" s="921"/>
      <c r="T25" s="921"/>
      <c r="U25" s="921"/>
      <c r="V25" s="921"/>
      <c r="W25" s="921"/>
      <c r="X25" s="921"/>
      <c r="Y25" s="921"/>
      <c r="Z25" s="921"/>
      <c r="AA25" s="921"/>
      <c r="AB25" s="921"/>
      <c r="AC25" s="922"/>
      <c r="AD25" s="918"/>
      <c r="AE25" s="918"/>
      <c r="AF25" s="918"/>
      <c r="AG25" s="918"/>
      <c r="AH25" s="918"/>
      <c r="AI25" s="918"/>
      <c r="AJ25" s="918"/>
      <c r="AK25" s="918"/>
      <c r="AL25" s="918"/>
      <c r="AM25" s="918"/>
      <c r="AP25" s="923" t="s">
        <v>374</v>
      </c>
      <c r="AQ25" s="923"/>
      <c r="AR25" s="923"/>
      <c r="AS25" s="923"/>
      <c r="AT25" s="923"/>
      <c r="AU25" s="923"/>
      <c r="AV25" s="923"/>
      <c r="AW25" s="923"/>
      <c r="AX25" s="94"/>
      <c r="AY25" s="924">
        <f>'財務情報（入力用）'!B12</f>
        <v>0</v>
      </c>
      <c r="AZ25" s="924"/>
      <c r="BA25" s="924"/>
      <c r="BB25" s="924"/>
      <c r="BC25" s="924"/>
      <c r="BD25" s="925" t="str">
        <f>'財務情報（入力用）'!D12</f>
        <v>-</v>
      </c>
      <c r="BE25" s="925"/>
      <c r="BF25" s="925"/>
      <c r="BG25" s="925"/>
      <c r="BJ25" s="97" t="s">
        <v>375</v>
      </c>
      <c r="BK25" s="97"/>
      <c r="BL25" s="97"/>
      <c r="BM25" s="97"/>
      <c r="BN25" s="97"/>
      <c r="BO25" s="97"/>
      <c r="BP25" s="97"/>
      <c r="BQ25" s="97"/>
      <c r="BR25" s="94"/>
      <c r="BS25" s="924">
        <f>'財務情報（入力用）'!B23</f>
        <v>0</v>
      </c>
      <c r="BT25" s="924"/>
      <c r="BU25" s="924"/>
      <c r="BV25" s="924"/>
      <c r="BW25" s="924"/>
      <c r="BX25" s="925" t="str">
        <f>'財務情報（入力用）'!D23</f>
        <v>-</v>
      </c>
      <c r="BY25" s="925"/>
      <c r="BZ25" s="925"/>
      <c r="CA25" s="925"/>
    </row>
    <row r="26" spans="1:102" ht="21.95" customHeight="1">
      <c r="A26" s="915"/>
      <c r="B26" s="916"/>
      <c r="C26" s="916"/>
      <c r="D26" s="916"/>
      <c r="E26" s="916"/>
      <c r="F26" s="916"/>
      <c r="G26" s="916"/>
      <c r="H26" s="916"/>
      <c r="I26" s="916"/>
      <c r="J26" s="916"/>
      <c r="K26" s="916"/>
      <c r="L26" s="916"/>
      <c r="M26" s="916"/>
      <c r="N26" s="916"/>
      <c r="O26" s="916"/>
      <c r="P26" s="916"/>
      <c r="Q26" s="916"/>
      <c r="R26" s="916"/>
      <c r="S26" s="916"/>
      <c r="T26" s="916"/>
      <c r="U26" s="916"/>
      <c r="V26" s="916"/>
      <c r="W26" s="916"/>
      <c r="X26" s="916"/>
      <c r="Y26" s="916"/>
      <c r="Z26" s="916"/>
      <c r="AA26" s="916"/>
      <c r="AB26" s="916"/>
      <c r="AC26" s="917"/>
      <c r="AD26" s="918"/>
      <c r="AE26" s="918"/>
      <c r="AF26" s="918"/>
      <c r="AG26" s="918"/>
      <c r="AH26" s="918"/>
      <c r="AI26" s="918"/>
      <c r="AJ26" s="918"/>
      <c r="AK26" s="918"/>
      <c r="AL26" s="918"/>
      <c r="AM26" s="918"/>
      <c r="AP26" s="923" t="s">
        <v>376</v>
      </c>
      <c r="AQ26" s="923"/>
      <c r="AR26" s="923"/>
      <c r="AS26" s="923"/>
      <c r="AT26" s="923"/>
      <c r="AU26" s="923"/>
      <c r="AV26" s="923"/>
      <c r="AW26" s="923"/>
      <c r="AX26" s="94"/>
      <c r="AY26" s="924">
        <f>'財務情報（入力用）'!B14</f>
        <v>0</v>
      </c>
      <c r="AZ26" s="924"/>
      <c r="BA26" s="924"/>
      <c r="BB26" s="924"/>
      <c r="BC26" s="924"/>
      <c r="BD26" s="925" t="str">
        <f>'財務情報（入力用）'!D14</f>
        <v>-</v>
      </c>
      <c r="BE26" s="925"/>
      <c r="BF26" s="925"/>
      <c r="BG26" s="925"/>
      <c r="BJ26" s="97" t="s">
        <v>377</v>
      </c>
      <c r="BK26" s="97"/>
      <c r="BL26" s="97"/>
      <c r="BM26" s="97"/>
      <c r="BN26" s="97"/>
      <c r="BO26" s="97"/>
      <c r="BP26" s="97"/>
      <c r="BQ26" s="97"/>
      <c r="BR26" s="94"/>
      <c r="BS26" s="924">
        <f>'財務情報（入力用）'!B26</f>
        <v>0</v>
      </c>
      <c r="BT26" s="924"/>
      <c r="BU26" s="924"/>
      <c r="BV26" s="924"/>
      <c r="BW26" s="924"/>
      <c r="BX26" s="925" t="str">
        <f>'財務情報（入力用）'!D26</f>
        <v>-</v>
      </c>
      <c r="BY26" s="925"/>
      <c r="BZ26" s="925"/>
      <c r="CA26" s="925"/>
    </row>
    <row r="27" spans="1:102" ht="21.95" customHeight="1">
      <c r="A27" s="926"/>
      <c r="B27" s="927"/>
      <c r="C27" s="927"/>
      <c r="D27" s="927"/>
      <c r="E27" s="927"/>
      <c r="F27" s="927"/>
      <c r="G27" s="927"/>
      <c r="H27" s="927"/>
      <c r="I27" s="927"/>
      <c r="J27" s="927"/>
      <c r="K27" s="927"/>
      <c r="L27" s="927"/>
      <c r="M27" s="927"/>
      <c r="N27" s="927"/>
      <c r="O27" s="927"/>
      <c r="P27" s="927"/>
      <c r="Q27" s="927"/>
      <c r="R27" s="927"/>
      <c r="S27" s="927"/>
      <c r="T27" s="927"/>
      <c r="U27" s="927"/>
      <c r="V27" s="927"/>
      <c r="W27" s="927"/>
      <c r="X27" s="927"/>
      <c r="Y27" s="927"/>
      <c r="Z27" s="927"/>
      <c r="AA27" s="927"/>
      <c r="AB27" s="927"/>
      <c r="AC27" s="927"/>
      <c r="AD27" s="916"/>
      <c r="AE27" s="916"/>
      <c r="AF27" s="916"/>
      <c r="AG27" s="916"/>
      <c r="AH27" s="916"/>
      <c r="AI27" s="916"/>
      <c r="AJ27" s="916"/>
      <c r="AK27" s="916"/>
      <c r="AL27" s="916"/>
      <c r="AM27" s="917"/>
      <c r="AP27" s="923" t="s">
        <v>378</v>
      </c>
      <c r="AQ27" s="923"/>
      <c r="AR27" s="923"/>
      <c r="AS27" s="923"/>
      <c r="AT27" s="923"/>
      <c r="AU27" s="923"/>
      <c r="AV27" s="923"/>
      <c r="AW27" s="923"/>
      <c r="AY27" s="924">
        <f>'財務情報（入力用）'!B16</f>
        <v>0</v>
      </c>
      <c r="AZ27" s="924"/>
      <c r="BA27" s="924"/>
      <c r="BB27" s="924"/>
      <c r="BC27" s="924"/>
      <c r="BD27" s="925" t="str">
        <f>'財務情報（入力用）'!D16</f>
        <v>-</v>
      </c>
      <c r="BE27" s="925"/>
      <c r="BF27" s="925"/>
      <c r="BG27" s="925"/>
      <c r="BJ27" s="98" t="s">
        <v>379</v>
      </c>
      <c r="BK27" s="97"/>
      <c r="BL27" s="97"/>
      <c r="BM27" s="97"/>
      <c r="BN27" s="97"/>
      <c r="BO27" s="97"/>
      <c r="BP27" s="97"/>
      <c r="BQ27" s="97"/>
      <c r="BR27" s="94"/>
      <c r="BS27" s="933">
        <f>'財務情報（入力用）'!B27</f>
        <v>0</v>
      </c>
      <c r="BT27" s="933"/>
      <c r="BU27" s="933"/>
      <c r="BV27" s="933"/>
      <c r="BW27" s="933"/>
      <c r="BX27" s="935" t="str">
        <f>'財務情報（入力用）'!D27</f>
        <v>-</v>
      </c>
      <c r="BY27" s="935"/>
      <c r="BZ27" s="935"/>
      <c r="CA27" s="935"/>
    </row>
    <row r="28" spans="1:102" ht="21.95" customHeight="1">
      <c r="A28" s="926"/>
      <c r="B28" s="927"/>
      <c r="C28" s="927"/>
      <c r="D28" s="927"/>
      <c r="E28" s="927"/>
      <c r="F28" s="927"/>
      <c r="G28" s="927"/>
      <c r="H28" s="927"/>
      <c r="I28" s="927"/>
      <c r="J28" s="927"/>
      <c r="K28" s="927"/>
      <c r="L28" s="927"/>
      <c r="M28" s="927"/>
      <c r="N28" s="927"/>
      <c r="O28" s="927"/>
      <c r="P28" s="927"/>
      <c r="Q28" s="927"/>
      <c r="R28" s="927"/>
      <c r="S28" s="927"/>
      <c r="T28" s="927"/>
      <c r="U28" s="927"/>
      <c r="V28" s="927"/>
      <c r="W28" s="927"/>
      <c r="X28" s="927"/>
      <c r="Y28" s="927"/>
      <c r="Z28" s="927"/>
      <c r="AA28" s="927"/>
      <c r="AB28" s="927"/>
      <c r="AC28" s="927"/>
      <c r="AD28" s="927"/>
      <c r="AE28" s="927"/>
      <c r="AF28" s="927"/>
      <c r="AG28" s="927"/>
      <c r="AH28" s="927"/>
      <c r="AI28" s="927"/>
      <c r="AJ28" s="927"/>
      <c r="AK28" s="927"/>
      <c r="AL28" s="927"/>
      <c r="AM28" s="928"/>
      <c r="AP28" s="923" t="s">
        <v>380</v>
      </c>
      <c r="AQ28" s="923"/>
      <c r="AR28" s="923"/>
      <c r="AS28" s="923"/>
      <c r="AT28" s="923"/>
      <c r="AU28" s="923"/>
      <c r="AV28" s="923"/>
      <c r="AW28" s="923"/>
      <c r="AY28" s="924">
        <f>'財務情報（入力用）'!B18</f>
        <v>0</v>
      </c>
      <c r="AZ28" s="924"/>
      <c r="BA28" s="924"/>
      <c r="BB28" s="924"/>
      <c r="BC28" s="924"/>
      <c r="BD28" s="925" t="str">
        <f>'財務情報（入力用）'!D18</f>
        <v>-</v>
      </c>
      <c r="BE28" s="925"/>
      <c r="BF28" s="925"/>
      <c r="BG28" s="925"/>
      <c r="BJ28" s="97" t="s">
        <v>381</v>
      </c>
      <c r="BK28" s="97"/>
      <c r="BL28" s="97"/>
      <c r="BM28" s="97"/>
      <c r="BN28" s="97"/>
      <c r="BO28" s="97"/>
      <c r="BP28" s="97"/>
      <c r="BQ28" s="97"/>
      <c r="BR28" s="94"/>
      <c r="BS28" s="924">
        <f>'財務情報（入力用）'!B29</f>
        <v>0</v>
      </c>
      <c r="BT28" s="924"/>
      <c r="BU28" s="924"/>
      <c r="BV28" s="924"/>
      <c r="BW28" s="924"/>
      <c r="BX28" s="925" t="str">
        <f>'財務情報（入力用）'!D29</f>
        <v>-</v>
      </c>
      <c r="BY28" s="925"/>
      <c r="BZ28" s="925"/>
      <c r="CA28" s="925"/>
    </row>
    <row r="29" spans="1:102" ht="21.95" customHeight="1">
      <c r="A29" s="936"/>
      <c r="B29" s="937"/>
      <c r="C29" s="937"/>
      <c r="D29" s="937"/>
      <c r="E29" s="937"/>
      <c r="F29" s="937"/>
      <c r="G29" s="937"/>
      <c r="H29" s="937"/>
      <c r="I29" s="937"/>
      <c r="J29" s="937"/>
      <c r="K29" s="937"/>
      <c r="L29" s="937"/>
      <c r="M29" s="937"/>
      <c r="N29" s="937"/>
      <c r="O29" s="937"/>
      <c r="P29" s="937"/>
      <c r="Q29" s="937"/>
      <c r="R29" s="937"/>
      <c r="S29" s="937"/>
      <c r="T29" s="937"/>
      <c r="U29" s="937"/>
      <c r="V29" s="937"/>
      <c r="W29" s="937"/>
      <c r="X29" s="937"/>
      <c r="Y29" s="937"/>
      <c r="Z29" s="937"/>
      <c r="AA29" s="937"/>
      <c r="AB29" s="937"/>
      <c r="AC29" s="937"/>
      <c r="AD29" s="937"/>
      <c r="AE29" s="937"/>
      <c r="AF29" s="937"/>
      <c r="AG29" s="937"/>
      <c r="AH29" s="937"/>
      <c r="AI29" s="937"/>
      <c r="AJ29" s="937"/>
      <c r="AK29" s="937"/>
      <c r="AL29" s="937"/>
      <c r="AM29" s="938"/>
      <c r="AO29" s="99"/>
      <c r="AP29" s="99"/>
      <c r="AQ29" s="99"/>
      <c r="AR29" s="99"/>
      <c r="AS29" s="99"/>
      <c r="AT29" s="99"/>
      <c r="AU29" s="99"/>
      <c r="AV29" s="99"/>
      <c r="AW29" s="99"/>
      <c r="AX29" s="99"/>
      <c r="AY29" s="99"/>
      <c r="AZ29" s="99"/>
      <c r="BA29" s="99"/>
      <c r="BB29" s="99"/>
      <c r="BC29" s="99"/>
      <c r="BD29" s="99"/>
      <c r="BE29" s="99"/>
      <c r="BF29" s="99"/>
      <c r="BG29" s="99"/>
      <c r="BH29" s="99"/>
      <c r="BI29" s="99"/>
      <c r="BJ29" s="97" t="s">
        <v>382</v>
      </c>
      <c r="BK29" s="97"/>
      <c r="BL29" s="97"/>
      <c r="BM29" s="97"/>
      <c r="BN29" s="97"/>
      <c r="BO29" s="97"/>
      <c r="BP29" s="97"/>
      <c r="BQ29" s="97"/>
      <c r="BR29" s="94"/>
      <c r="BS29" s="924">
        <f>'財務情報（入力用）'!B32</f>
        <v>0</v>
      </c>
      <c r="BT29" s="924"/>
      <c r="BU29" s="924"/>
      <c r="BV29" s="924"/>
      <c r="BW29" s="924"/>
      <c r="BX29" s="939" t="str">
        <f>'財務情報（入力用）'!D32</f>
        <v>-</v>
      </c>
      <c r="BY29" s="939"/>
      <c r="BZ29" s="939"/>
      <c r="CA29" s="939"/>
      <c r="CB29" s="99"/>
      <c r="CC29" s="99"/>
    </row>
    <row r="30" spans="1:102" ht="21.95" customHeight="1">
      <c r="A30" s="936"/>
      <c r="B30" s="937"/>
      <c r="C30" s="937"/>
      <c r="D30" s="937"/>
      <c r="E30" s="937"/>
      <c r="F30" s="937"/>
      <c r="G30" s="937"/>
      <c r="H30" s="937"/>
      <c r="I30" s="937"/>
      <c r="J30" s="937"/>
      <c r="K30" s="937"/>
      <c r="L30" s="937"/>
      <c r="M30" s="937"/>
      <c r="N30" s="937"/>
      <c r="O30" s="937"/>
      <c r="P30" s="937"/>
      <c r="Q30" s="937"/>
      <c r="R30" s="937"/>
      <c r="S30" s="937"/>
      <c r="T30" s="937"/>
      <c r="U30" s="937"/>
      <c r="V30" s="937"/>
      <c r="W30" s="937"/>
      <c r="X30" s="937"/>
      <c r="Y30" s="937"/>
      <c r="Z30" s="937"/>
      <c r="AA30" s="937"/>
      <c r="AB30" s="937"/>
      <c r="AC30" s="937"/>
      <c r="AD30" s="937"/>
      <c r="AE30" s="937"/>
      <c r="AF30" s="937"/>
      <c r="AG30" s="937"/>
      <c r="AH30" s="937"/>
      <c r="AI30" s="937"/>
      <c r="AJ30" s="937"/>
      <c r="AK30" s="937"/>
      <c r="AL30" s="937"/>
      <c r="AM30" s="938"/>
      <c r="AO30" s="99"/>
      <c r="AP30" s="923" t="s">
        <v>383</v>
      </c>
      <c r="AQ30" s="923"/>
      <c r="AR30" s="923"/>
      <c r="AS30" s="923"/>
      <c r="AT30" s="923"/>
      <c r="AU30" s="923"/>
      <c r="AV30" s="923"/>
      <c r="AW30" s="923"/>
      <c r="AY30" s="924">
        <f>'財務情報（入力用）'!B13</f>
        <v>0</v>
      </c>
      <c r="AZ30" s="940"/>
      <c r="BA30" s="940"/>
      <c r="BB30" s="940"/>
      <c r="BC30" s="940"/>
      <c r="BD30" s="925" t="str">
        <f>'財務情報（入力用）'!D13</f>
        <v>-</v>
      </c>
      <c r="BE30" s="925"/>
      <c r="BF30" s="925"/>
      <c r="BG30" s="925"/>
      <c r="BH30" s="99"/>
      <c r="BI30" s="99"/>
      <c r="BJ30" s="97" t="s">
        <v>384</v>
      </c>
      <c r="BK30" s="97"/>
      <c r="BL30" s="97"/>
      <c r="BM30" s="97"/>
      <c r="BN30" s="97"/>
      <c r="BO30" s="97"/>
      <c r="BP30" s="97"/>
      <c r="BQ30" s="97"/>
      <c r="BR30" s="94"/>
      <c r="BS30" s="924">
        <f>'財務情報（入力用）'!B33</f>
        <v>0</v>
      </c>
      <c r="BT30" s="924"/>
      <c r="BU30" s="924"/>
      <c r="BV30" s="924"/>
      <c r="BW30" s="924"/>
      <c r="BX30" s="925" t="str">
        <f>'財務情報（入力用）'!D33</f>
        <v>-</v>
      </c>
      <c r="BY30" s="925"/>
      <c r="BZ30" s="925"/>
      <c r="CA30" s="925"/>
      <c r="CB30" s="99"/>
      <c r="CC30" s="99"/>
    </row>
    <row r="31" spans="1:102" ht="21.95" customHeight="1">
      <c r="A31" s="926"/>
      <c r="B31" s="927"/>
      <c r="C31" s="927"/>
      <c r="D31" s="927"/>
      <c r="E31" s="927"/>
      <c r="F31" s="927"/>
      <c r="G31" s="927"/>
      <c r="H31" s="927"/>
      <c r="I31" s="927"/>
      <c r="J31" s="927"/>
      <c r="K31" s="927"/>
      <c r="L31" s="927"/>
      <c r="M31" s="927"/>
      <c r="N31" s="927"/>
      <c r="O31" s="927"/>
      <c r="P31" s="927"/>
      <c r="Q31" s="927"/>
      <c r="R31" s="927"/>
      <c r="S31" s="927"/>
      <c r="T31" s="927"/>
      <c r="U31" s="927"/>
      <c r="V31" s="927"/>
      <c r="W31" s="927"/>
      <c r="X31" s="927"/>
      <c r="Y31" s="927"/>
      <c r="Z31" s="927"/>
      <c r="AA31" s="927"/>
      <c r="AB31" s="927"/>
      <c r="AC31" s="927"/>
      <c r="AD31" s="927"/>
      <c r="AE31" s="927"/>
      <c r="AF31" s="927"/>
      <c r="AG31" s="927"/>
      <c r="AH31" s="927"/>
      <c r="AI31" s="927"/>
      <c r="AJ31" s="927"/>
      <c r="AK31" s="927"/>
      <c r="AL31" s="927"/>
      <c r="AM31" s="928"/>
      <c r="AO31" s="100" t="s">
        <v>536</v>
      </c>
      <c r="BH31" s="100"/>
      <c r="BI31" s="100"/>
      <c r="BJ31" s="932" t="s">
        <v>385</v>
      </c>
      <c r="BK31" s="932"/>
      <c r="BL31" s="932"/>
      <c r="BM31" s="932"/>
      <c r="BN31" s="932"/>
      <c r="BO31" s="932"/>
      <c r="BP31" s="932"/>
      <c r="BQ31" s="932"/>
      <c r="BR31" s="101"/>
      <c r="BS31" s="933">
        <f>'財務情報（入力用）'!B35</f>
        <v>0</v>
      </c>
      <c r="BT31" s="934"/>
      <c r="BU31" s="934"/>
      <c r="BV31" s="934"/>
      <c r="BW31" s="934"/>
      <c r="BX31" s="935" t="str">
        <f>'財務情報（入力用）'!D35</f>
        <v>-</v>
      </c>
      <c r="BY31" s="935"/>
      <c r="BZ31" s="935"/>
      <c r="CA31" s="935"/>
      <c r="CB31" s="100"/>
      <c r="CC31" s="100"/>
    </row>
    <row r="32" spans="1:102" ht="21.95" customHeight="1">
      <c r="A32" s="929"/>
      <c r="B32" s="930"/>
      <c r="C32" s="930"/>
      <c r="D32" s="930"/>
      <c r="E32" s="930"/>
      <c r="F32" s="930"/>
      <c r="G32" s="930"/>
      <c r="H32" s="930"/>
      <c r="I32" s="930"/>
      <c r="J32" s="930"/>
      <c r="K32" s="930"/>
      <c r="L32" s="930"/>
      <c r="M32" s="930"/>
      <c r="N32" s="930"/>
      <c r="O32" s="930"/>
      <c r="P32" s="930"/>
      <c r="Q32" s="930"/>
      <c r="R32" s="930"/>
      <c r="S32" s="930"/>
      <c r="T32" s="930"/>
      <c r="U32" s="930"/>
      <c r="V32" s="930"/>
      <c r="W32" s="930"/>
      <c r="X32" s="930"/>
      <c r="Y32" s="930"/>
      <c r="Z32" s="930"/>
      <c r="AA32" s="930"/>
      <c r="AB32" s="930"/>
      <c r="AC32" s="930"/>
      <c r="AD32" s="930"/>
      <c r="AE32" s="930"/>
      <c r="AF32" s="930"/>
      <c r="AG32" s="930"/>
      <c r="AH32" s="930"/>
      <c r="AI32" s="930"/>
      <c r="AJ32" s="930"/>
      <c r="AK32" s="930"/>
      <c r="AL32" s="930"/>
      <c r="AM32" s="931"/>
      <c r="AO32" s="100" t="s">
        <v>535</v>
      </c>
      <c r="AP32" s="100"/>
      <c r="AQ32" s="100"/>
      <c r="AR32" s="100"/>
      <c r="AS32" s="100"/>
      <c r="AT32" s="100"/>
      <c r="AU32" s="100"/>
      <c r="AV32" s="100"/>
      <c r="AW32" s="100"/>
      <c r="AX32" s="100"/>
      <c r="AY32" s="100"/>
      <c r="AZ32" s="100"/>
      <c r="BA32" s="100"/>
      <c r="BB32" s="100"/>
      <c r="BC32" s="100"/>
      <c r="BD32" s="100"/>
      <c r="BE32" s="100"/>
      <c r="BF32" s="100"/>
      <c r="BG32" s="100"/>
      <c r="BH32" s="100"/>
      <c r="BI32" s="100"/>
      <c r="BJ32" s="932" t="s">
        <v>386</v>
      </c>
      <c r="BK32" s="932"/>
      <c r="BL32" s="932"/>
      <c r="BM32" s="932"/>
      <c r="BN32" s="932"/>
      <c r="BO32" s="932"/>
      <c r="BP32" s="932"/>
      <c r="BQ32" s="932"/>
      <c r="BR32" s="101"/>
      <c r="BS32" s="933">
        <f>'財務情報（入力用）'!B37</f>
        <v>0</v>
      </c>
      <c r="BT32" s="934"/>
      <c r="BU32" s="934"/>
      <c r="BV32" s="934"/>
      <c r="BW32" s="934"/>
      <c r="BX32" s="935"/>
      <c r="BY32" s="935"/>
      <c r="BZ32" s="935"/>
      <c r="CA32" s="935"/>
      <c r="CB32" s="100"/>
      <c r="CC32" s="100"/>
    </row>
    <row r="33" spans="19:81" ht="21.95" customHeight="1">
      <c r="S33" s="102"/>
      <c r="T33" s="94"/>
      <c r="U33" s="94"/>
      <c r="V33" s="94"/>
      <c r="W33" s="94"/>
      <c r="X33" s="94"/>
      <c r="Y33" s="102"/>
      <c r="Z33" s="103"/>
      <c r="AA33" s="103"/>
      <c r="AB33" s="103"/>
      <c r="AC33" s="103"/>
      <c r="AD33" s="102"/>
      <c r="AE33" s="94"/>
      <c r="AF33" s="94"/>
      <c r="AG33" s="94"/>
      <c r="AH33" s="94"/>
      <c r="AI33" s="94"/>
      <c r="AJ33" s="100"/>
      <c r="AK33" s="100"/>
      <c r="AL33" s="100"/>
      <c r="AM33" s="100"/>
      <c r="AO33" s="100"/>
      <c r="AP33" s="100"/>
      <c r="AQ33" s="100"/>
      <c r="AR33" s="100"/>
      <c r="AS33" s="100"/>
      <c r="AT33" s="100"/>
      <c r="AU33" s="100"/>
      <c r="AV33" s="100"/>
      <c r="AW33" s="100"/>
      <c r="AX33" s="100"/>
      <c r="AY33" s="100"/>
      <c r="AZ33" s="100"/>
      <c r="BA33" s="100"/>
      <c r="BB33" s="100"/>
      <c r="BC33" s="100"/>
      <c r="BD33" s="100"/>
      <c r="BE33" s="100"/>
      <c r="BF33" s="100"/>
      <c r="BG33" s="100"/>
      <c r="BH33" s="100"/>
      <c r="BI33" s="100"/>
      <c r="BJ33" s="100"/>
      <c r="BK33" s="100"/>
      <c r="BL33" s="100"/>
      <c r="BM33" s="100"/>
      <c r="BN33" s="100"/>
      <c r="BO33" s="100"/>
      <c r="BP33" s="100"/>
      <c r="BQ33" s="100"/>
      <c r="BR33" s="100"/>
      <c r="BS33" s="100"/>
      <c r="BT33" s="100"/>
      <c r="BU33" s="100"/>
      <c r="BV33" s="100"/>
      <c r="BW33" s="100"/>
      <c r="BX33" s="100"/>
      <c r="BY33" s="100"/>
      <c r="BZ33" s="100"/>
      <c r="CA33" s="100"/>
      <c r="CB33" s="100"/>
      <c r="CC33" s="100"/>
    </row>
    <row r="34" spans="19:81" ht="21.95" customHeight="1">
      <c r="S34" s="102"/>
      <c r="T34" s="104"/>
      <c r="U34" s="94"/>
      <c r="V34" s="94"/>
      <c r="W34" s="94"/>
      <c r="X34" s="94"/>
      <c r="Y34" s="102"/>
      <c r="Z34" s="103"/>
      <c r="AA34" s="103"/>
      <c r="AB34" s="103"/>
      <c r="AC34" s="103"/>
      <c r="AD34" s="102"/>
      <c r="AE34" s="104"/>
      <c r="AF34" s="94"/>
      <c r="AG34" s="94"/>
      <c r="AH34" s="94"/>
      <c r="AO34" s="100"/>
      <c r="AP34" s="100"/>
      <c r="AQ34" s="100"/>
      <c r="AR34" s="100"/>
      <c r="AS34" s="100"/>
      <c r="AT34" s="100"/>
      <c r="AU34" s="100"/>
      <c r="AV34" s="100"/>
      <c r="AW34" s="100"/>
      <c r="AX34" s="100"/>
      <c r="AY34" s="100"/>
      <c r="AZ34" s="100"/>
      <c r="BA34" s="100"/>
      <c r="BB34" s="100"/>
      <c r="BC34" s="100"/>
      <c r="BD34" s="100"/>
      <c r="BE34" s="100"/>
      <c r="BF34" s="100"/>
      <c r="BG34" s="100"/>
      <c r="BH34" s="100"/>
      <c r="BI34" s="100"/>
      <c r="BJ34" s="100"/>
      <c r="BK34" s="100"/>
      <c r="BL34" s="100"/>
      <c r="BM34" s="100"/>
      <c r="BN34" s="100"/>
      <c r="BO34" s="100"/>
      <c r="BP34" s="100"/>
      <c r="BQ34" s="100"/>
      <c r="BR34" s="100"/>
      <c r="BS34" s="100"/>
      <c r="BT34" s="100"/>
      <c r="BU34" s="100"/>
      <c r="BV34" s="100"/>
      <c r="BW34" s="100"/>
      <c r="BX34" s="100"/>
      <c r="BY34" s="100"/>
      <c r="BZ34" s="100"/>
      <c r="CA34" s="100"/>
      <c r="CB34" s="100"/>
      <c r="CC34" s="100"/>
    </row>
    <row r="35" spans="19:81" ht="21.95" customHeight="1">
      <c r="S35" s="102"/>
      <c r="T35" s="104"/>
      <c r="U35" s="94"/>
      <c r="V35" s="94"/>
      <c r="W35" s="94"/>
      <c r="X35" s="94"/>
      <c r="Y35" s="102"/>
      <c r="Z35" s="103"/>
      <c r="AA35" s="103"/>
      <c r="AB35" s="103"/>
      <c r="AC35" s="103"/>
      <c r="AD35" s="102"/>
      <c r="AE35" s="104"/>
      <c r="AF35" s="94"/>
      <c r="AG35" s="94"/>
      <c r="AH35" s="94"/>
      <c r="AO35" s="100"/>
      <c r="AP35" s="100"/>
      <c r="AQ35" s="100"/>
      <c r="AR35" s="100"/>
      <c r="AS35" s="100"/>
      <c r="AT35" s="100"/>
      <c r="AU35" s="100"/>
      <c r="AV35" s="100"/>
      <c r="AW35" s="100"/>
      <c r="AX35" s="100"/>
      <c r="AY35" s="100"/>
      <c r="AZ35" s="100"/>
      <c r="BA35" s="100"/>
      <c r="BB35" s="100"/>
      <c r="BC35" s="100"/>
      <c r="BD35" s="100"/>
      <c r="BE35" s="100"/>
      <c r="BF35" s="100"/>
      <c r="BG35" s="100"/>
      <c r="BH35" s="100"/>
      <c r="BI35" s="100"/>
      <c r="BJ35" s="100"/>
      <c r="BK35" s="100"/>
      <c r="BL35" s="100"/>
      <c r="BM35" s="100"/>
      <c r="BN35" s="100"/>
      <c r="BO35" s="100"/>
      <c r="BP35" s="100"/>
      <c r="BQ35" s="100"/>
      <c r="BR35" s="100"/>
      <c r="BS35" s="100"/>
      <c r="BT35" s="100"/>
      <c r="BU35" s="100"/>
      <c r="BV35" s="100"/>
      <c r="BW35" s="100"/>
      <c r="BX35" s="100"/>
      <c r="BY35" s="100"/>
      <c r="BZ35" s="100"/>
      <c r="CA35" s="100"/>
      <c r="CB35" s="100"/>
      <c r="CC35" s="100"/>
    </row>
    <row r="36" spans="19:81" ht="21.95" customHeight="1">
      <c r="S36" s="102"/>
      <c r="T36" s="104"/>
      <c r="U36" s="94"/>
      <c r="V36" s="94"/>
      <c r="W36" s="94"/>
      <c r="X36" s="94"/>
      <c r="Y36" s="102"/>
      <c r="Z36" s="103"/>
      <c r="AA36" s="103"/>
      <c r="AB36" s="103"/>
      <c r="AC36" s="103"/>
      <c r="AD36" s="102"/>
      <c r="AE36" s="104"/>
      <c r="AF36" s="94"/>
      <c r="AG36" s="94"/>
      <c r="AH36" s="94"/>
      <c r="AI36" s="94"/>
      <c r="AJ36" s="100"/>
      <c r="AK36" s="100"/>
      <c r="AL36" s="100"/>
      <c r="AM36" s="100"/>
      <c r="AO36" s="105"/>
      <c r="AP36" s="105"/>
      <c r="AQ36" s="105"/>
      <c r="AR36" s="105"/>
      <c r="AS36" s="105"/>
      <c r="AT36" s="105"/>
      <c r="AU36" s="105"/>
      <c r="AV36" s="105"/>
      <c r="AW36" s="105"/>
      <c r="AX36" s="105"/>
      <c r="AY36" s="105"/>
      <c r="AZ36" s="105"/>
      <c r="BA36" s="105"/>
      <c r="BB36" s="105"/>
      <c r="BC36" s="105"/>
      <c r="BD36" s="105"/>
      <c r="BE36" s="105"/>
      <c r="BF36" s="105"/>
      <c r="BG36" s="105"/>
      <c r="BH36" s="105"/>
      <c r="BI36" s="105"/>
      <c r="BJ36" s="105"/>
      <c r="BK36" s="105"/>
      <c r="BL36" s="105"/>
      <c r="BM36" s="105"/>
      <c r="BN36" s="105"/>
      <c r="BO36" s="105"/>
      <c r="BP36" s="105"/>
      <c r="BQ36" s="105"/>
      <c r="BR36" s="105"/>
      <c r="BS36" s="105"/>
      <c r="BT36" s="99"/>
      <c r="BU36" s="99"/>
      <c r="BV36" s="99"/>
      <c r="BW36" s="99"/>
      <c r="BX36" s="99"/>
      <c r="BY36" s="99"/>
      <c r="BZ36" s="99"/>
      <c r="CA36" s="99"/>
      <c r="CB36" s="99"/>
      <c r="CC36" s="99"/>
    </row>
    <row r="37" spans="19:81" ht="21.95" customHeight="1">
      <c r="S37" s="102"/>
      <c r="T37" s="94"/>
      <c r="U37" s="94"/>
      <c r="V37" s="94"/>
      <c r="W37" s="94"/>
      <c r="X37" s="94"/>
      <c r="Y37" s="102"/>
      <c r="Z37" s="103"/>
      <c r="AA37" s="103"/>
      <c r="AB37" s="103"/>
      <c r="AC37" s="103"/>
      <c r="AD37" s="102"/>
      <c r="AE37" s="94"/>
      <c r="AF37" s="94"/>
      <c r="AG37" s="94"/>
      <c r="AH37" s="94"/>
      <c r="AI37" s="94"/>
      <c r="AJ37" s="100"/>
      <c r="AK37" s="100"/>
      <c r="AL37" s="100"/>
      <c r="AM37" s="100"/>
      <c r="AO37" s="105"/>
      <c r="AP37" s="105"/>
      <c r="AQ37" s="105"/>
      <c r="AR37" s="105"/>
      <c r="AS37" s="105"/>
      <c r="AT37" s="105"/>
      <c r="AU37" s="105"/>
      <c r="AV37" s="105"/>
      <c r="AW37" s="105"/>
      <c r="AX37" s="105"/>
      <c r="AY37" s="105"/>
      <c r="AZ37" s="105"/>
      <c r="BA37" s="105"/>
      <c r="BB37" s="105"/>
      <c r="BC37" s="105"/>
      <c r="BD37" s="105"/>
      <c r="BE37" s="105"/>
      <c r="BF37" s="105"/>
      <c r="BG37" s="105"/>
      <c r="BH37" s="105"/>
      <c r="BI37" s="105"/>
      <c r="BJ37" s="105"/>
      <c r="BK37" s="105"/>
      <c r="BL37" s="105"/>
      <c r="BM37" s="105"/>
      <c r="BN37" s="105"/>
      <c r="BO37" s="105"/>
      <c r="BP37" s="105"/>
      <c r="BQ37" s="105"/>
      <c r="BR37" s="105"/>
      <c r="BS37" s="105"/>
      <c r="BT37" s="99"/>
      <c r="BU37" s="99"/>
      <c r="BV37" s="99"/>
      <c r="BW37" s="99"/>
      <c r="BX37" s="99"/>
      <c r="BY37" s="99"/>
      <c r="BZ37" s="99"/>
      <c r="CA37" s="99"/>
      <c r="CB37" s="99"/>
      <c r="CC37" s="99"/>
    </row>
    <row r="38" spans="19:81" ht="21.95" customHeight="1">
      <c r="S38" s="102"/>
      <c r="T38" s="104"/>
      <c r="U38" s="94"/>
      <c r="V38" s="94"/>
      <c r="W38" s="94"/>
      <c r="X38" s="94"/>
      <c r="Y38" s="102"/>
      <c r="Z38" s="103"/>
      <c r="AA38" s="103"/>
      <c r="AB38" s="103"/>
      <c r="AC38" s="103"/>
      <c r="AD38" s="102"/>
      <c r="AE38" s="104"/>
      <c r="AF38" s="94"/>
      <c r="AG38" s="94"/>
      <c r="AH38" s="94"/>
      <c r="AI38" s="94"/>
      <c r="AJ38" s="100"/>
      <c r="AK38" s="100"/>
      <c r="AL38" s="100"/>
      <c r="AM38" s="100"/>
      <c r="AO38" s="105"/>
      <c r="AP38" s="105"/>
      <c r="AQ38" s="105"/>
      <c r="AR38" s="105"/>
      <c r="AS38" s="105"/>
      <c r="AT38" s="105"/>
      <c r="AU38" s="105"/>
      <c r="AV38" s="105"/>
      <c r="AW38" s="105"/>
      <c r="AX38" s="105"/>
      <c r="AY38" s="105"/>
      <c r="AZ38" s="105"/>
      <c r="BA38" s="105"/>
      <c r="BB38" s="105"/>
      <c r="BC38" s="105"/>
      <c r="BD38" s="105"/>
      <c r="BE38" s="105"/>
      <c r="BF38" s="105"/>
      <c r="BG38" s="105"/>
      <c r="BH38" s="105"/>
      <c r="BI38" s="105"/>
      <c r="BJ38" s="105"/>
      <c r="BK38" s="105"/>
      <c r="BL38" s="105"/>
      <c r="BM38" s="105"/>
      <c r="BN38" s="105"/>
      <c r="BO38" s="105"/>
      <c r="BP38" s="105"/>
      <c r="BQ38" s="105"/>
      <c r="BR38" s="105"/>
      <c r="BS38" s="105"/>
      <c r="BT38" s="105"/>
      <c r="BU38" s="105"/>
      <c r="BV38" s="105"/>
      <c r="BW38" s="105"/>
      <c r="BX38" s="105"/>
      <c r="BY38" s="105"/>
      <c r="BZ38" s="105"/>
      <c r="CA38" s="105"/>
      <c r="CB38" s="105"/>
      <c r="CC38" s="105"/>
    </row>
    <row r="39" spans="19:81" ht="21.95" customHeight="1">
      <c r="S39" s="102"/>
      <c r="T39" s="104"/>
      <c r="U39" s="94"/>
      <c r="V39" s="94"/>
      <c r="W39" s="94"/>
      <c r="X39" s="94"/>
      <c r="Y39" s="102"/>
      <c r="Z39" s="103"/>
      <c r="AA39" s="103"/>
      <c r="AB39" s="103"/>
      <c r="AC39" s="103"/>
      <c r="AD39" s="102"/>
      <c r="AE39" s="104"/>
      <c r="AF39" s="94"/>
      <c r="AG39" s="94"/>
      <c r="AH39" s="94"/>
      <c r="AI39" s="94"/>
      <c r="AJ39" s="100"/>
      <c r="AK39" s="100"/>
      <c r="AL39" s="100"/>
      <c r="AM39" s="100"/>
      <c r="AO39" s="105"/>
      <c r="AP39" s="105"/>
      <c r="AQ39" s="105"/>
      <c r="AR39" s="105"/>
      <c r="AS39" s="105"/>
      <c r="AT39" s="105"/>
      <c r="AU39" s="105"/>
      <c r="AV39" s="105"/>
      <c r="AW39" s="105"/>
      <c r="AX39" s="105"/>
      <c r="AY39" s="105"/>
      <c r="AZ39" s="105"/>
      <c r="BA39" s="105"/>
      <c r="BB39" s="105"/>
      <c r="BC39" s="105"/>
      <c r="BD39" s="105"/>
      <c r="BE39" s="105"/>
      <c r="BF39" s="105"/>
      <c r="BG39" s="105"/>
      <c r="BH39" s="105"/>
      <c r="BI39" s="105"/>
      <c r="BJ39" s="105"/>
      <c r="BK39" s="105"/>
      <c r="BL39" s="105"/>
      <c r="BM39" s="105"/>
      <c r="BN39" s="105"/>
      <c r="BO39" s="105"/>
      <c r="BP39" s="105"/>
      <c r="BQ39" s="105"/>
      <c r="BR39" s="105"/>
      <c r="BS39" s="105"/>
      <c r="BT39" s="105"/>
      <c r="BU39" s="105"/>
      <c r="BV39" s="105"/>
      <c r="BW39" s="105"/>
      <c r="BX39" s="105"/>
      <c r="BY39" s="105"/>
      <c r="BZ39" s="105"/>
      <c r="CA39" s="105"/>
      <c r="CB39" s="105"/>
      <c r="CC39" s="105"/>
    </row>
    <row r="40" spans="19:81" ht="20.100000000000001" customHeight="1">
      <c r="AO40" s="105"/>
      <c r="AP40" s="105"/>
      <c r="AQ40" s="105"/>
      <c r="AR40" s="105"/>
      <c r="AS40" s="105"/>
      <c r="AT40" s="105"/>
      <c r="AU40" s="105"/>
      <c r="AV40" s="105"/>
      <c r="AW40" s="105"/>
      <c r="AX40" s="105"/>
      <c r="AY40" s="105"/>
      <c r="AZ40" s="105"/>
      <c r="BA40" s="105"/>
      <c r="BB40" s="105"/>
      <c r="BC40" s="105"/>
      <c r="BD40" s="105"/>
      <c r="BE40" s="105"/>
      <c r="BF40" s="105"/>
      <c r="BG40" s="105"/>
      <c r="BH40" s="105"/>
      <c r="BI40" s="105"/>
      <c r="BJ40" s="105"/>
      <c r="BK40" s="105"/>
      <c r="BL40" s="105"/>
      <c r="BM40" s="105"/>
      <c r="BN40" s="105"/>
      <c r="BO40" s="105"/>
      <c r="BP40" s="105"/>
      <c r="BQ40" s="105"/>
      <c r="BR40" s="105"/>
      <c r="BS40" s="105"/>
      <c r="BT40" s="105"/>
      <c r="BU40" s="105"/>
      <c r="BV40" s="105"/>
      <c r="BW40" s="105"/>
      <c r="BX40" s="105"/>
      <c r="BY40" s="105"/>
      <c r="BZ40" s="105"/>
      <c r="CA40" s="105"/>
      <c r="CB40" s="105"/>
      <c r="CC40" s="105"/>
    </row>
    <row r="41" spans="19:81" ht="20.100000000000001" customHeight="1">
      <c r="AO41" s="105"/>
      <c r="AP41" s="105"/>
      <c r="AQ41" s="105"/>
      <c r="AR41" s="105"/>
      <c r="AS41" s="105"/>
      <c r="AT41" s="105"/>
      <c r="AU41" s="105"/>
      <c r="AV41" s="105"/>
      <c r="AW41" s="105"/>
      <c r="AX41" s="105"/>
      <c r="AY41" s="105"/>
      <c r="AZ41" s="105"/>
      <c r="BA41" s="105"/>
      <c r="BB41" s="105"/>
      <c r="BC41" s="105"/>
      <c r="BD41" s="105"/>
      <c r="BE41" s="105"/>
      <c r="BF41" s="105"/>
      <c r="BG41" s="105"/>
      <c r="BH41" s="105"/>
      <c r="BI41" s="105"/>
      <c r="BJ41" s="105"/>
      <c r="BK41" s="105"/>
      <c r="BL41" s="105"/>
      <c r="BM41" s="105"/>
      <c r="BN41" s="105"/>
      <c r="BO41" s="105"/>
      <c r="BP41" s="105"/>
      <c r="BQ41" s="105"/>
      <c r="BR41" s="105"/>
      <c r="BS41" s="105"/>
      <c r="BT41" s="105"/>
      <c r="BU41" s="105"/>
      <c r="BV41" s="105"/>
      <c r="BW41" s="105"/>
      <c r="BX41" s="105"/>
      <c r="BY41" s="105"/>
      <c r="BZ41" s="105"/>
      <c r="CA41" s="105"/>
      <c r="CB41" s="105"/>
      <c r="CC41" s="105"/>
    </row>
  </sheetData>
  <sheetProtection password="C7B9" sheet="1" objects="1" scenarios="1"/>
  <mergeCells count="185">
    <mergeCell ref="AO12:AV12"/>
    <mergeCell ref="AW12:BA12"/>
    <mergeCell ref="BJ12:BN12"/>
    <mergeCell ref="BW12:CA12"/>
    <mergeCell ref="AO10:AV10"/>
    <mergeCell ref="AW10:BA10"/>
    <mergeCell ref="BJ10:BN10"/>
    <mergeCell ref="AO21:AV21"/>
    <mergeCell ref="AW20:BA20"/>
    <mergeCell ref="AW21:BA21"/>
    <mergeCell ref="BJ20:BN20"/>
    <mergeCell ref="BJ21:BN21"/>
    <mergeCell ref="BJ15:BN15"/>
    <mergeCell ref="A31:AM32"/>
    <mergeCell ref="BJ31:BQ31"/>
    <mergeCell ref="BS31:BW31"/>
    <mergeCell ref="BX31:CA31"/>
    <mergeCell ref="BJ32:BQ32"/>
    <mergeCell ref="BS32:BW32"/>
    <mergeCell ref="BX32:CA32"/>
    <mergeCell ref="BX28:CA28"/>
    <mergeCell ref="A29:AM30"/>
    <mergeCell ref="BS29:BW29"/>
    <mergeCell ref="BX29:CA29"/>
    <mergeCell ref="AP30:AW30"/>
    <mergeCell ref="AY30:BC30"/>
    <mergeCell ref="BD30:BG30"/>
    <mergeCell ref="BS30:BW30"/>
    <mergeCell ref="BX30:CA30"/>
    <mergeCell ref="A27:AM28"/>
    <mergeCell ref="AP27:AW27"/>
    <mergeCell ref="AY27:BC27"/>
    <mergeCell ref="BD27:BG27"/>
    <mergeCell ref="BS27:BW27"/>
    <mergeCell ref="BX27:CA27"/>
    <mergeCell ref="AP28:AW28"/>
    <mergeCell ref="AY28:BC28"/>
    <mergeCell ref="BD28:BG28"/>
    <mergeCell ref="BS28:BW28"/>
    <mergeCell ref="BS25:BW25"/>
    <mergeCell ref="BX25:CA25"/>
    <mergeCell ref="AP26:AW26"/>
    <mergeCell ref="AY26:BC26"/>
    <mergeCell ref="BD26:BG26"/>
    <mergeCell ref="BS26:BW26"/>
    <mergeCell ref="BX26:CA26"/>
    <mergeCell ref="BS23:CA23"/>
    <mergeCell ref="AP24:AW24"/>
    <mergeCell ref="AY24:BC24"/>
    <mergeCell ref="BD24:BG24"/>
    <mergeCell ref="BS24:BW24"/>
    <mergeCell ref="BX24:CA24"/>
    <mergeCell ref="A23:AC24"/>
    <mergeCell ref="AD23:AH26"/>
    <mergeCell ref="AI23:AM26"/>
    <mergeCell ref="AP23:AW23"/>
    <mergeCell ref="AY23:BG23"/>
    <mergeCell ref="BJ23:BQ23"/>
    <mergeCell ref="A25:AC26"/>
    <mergeCell ref="AP25:AW25"/>
    <mergeCell ref="AY25:BC25"/>
    <mergeCell ref="BD25:BG25"/>
    <mergeCell ref="A21:AC22"/>
    <mergeCell ref="AD21:AH22"/>
    <mergeCell ref="AI21:AM22"/>
    <mergeCell ref="AO22:AS22"/>
    <mergeCell ref="AT22:AZ22"/>
    <mergeCell ref="BS22:CA22"/>
    <mergeCell ref="Z18:AA18"/>
    <mergeCell ref="AB18:AE18"/>
    <mergeCell ref="AF18:AI18"/>
    <mergeCell ref="AJ18:AM18"/>
    <mergeCell ref="C17:H18"/>
    <mergeCell ref="J17:U17"/>
    <mergeCell ref="W17:Y17"/>
    <mergeCell ref="Z17:AA17"/>
    <mergeCell ref="AB17:AE17"/>
    <mergeCell ref="AF17:AI17"/>
    <mergeCell ref="AJ17:AM17"/>
    <mergeCell ref="J18:U18"/>
    <mergeCell ref="W18:Y18"/>
    <mergeCell ref="A15:B18"/>
    <mergeCell ref="C15:H16"/>
    <mergeCell ref="BW20:CA20"/>
    <mergeCell ref="BW21:CA21"/>
    <mergeCell ref="AO20:AV20"/>
    <mergeCell ref="J16:U16"/>
    <mergeCell ref="W16:Y16"/>
    <mergeCell ref="Z16:AA16"/>
    <mergeCell ref="AB16:AE16"/>
    <mergeCell ref="AF16:AI16"/>
    <mergeCell ref="AO14:AV14"/>
    <mergeCell ref="AW14:BA14"/>
    <mergeCell ref="BJ14:BN14"/>
    <mergeCell ref="BW14:CA14"/>
    <mergeCell ref="J15:U15"/>
    <mergeCell ref="W15:Y15"/>
    <mergeCell ref="Z15:AA15"/>
    <mergeCell ref="AB15:AE15"/>
    <mergeCell ref="J14:U14"/>
    <mergeCell ref="W14:Y14"/>
    <mergeCell ref="Z14:AA14"/>
    <mergeCell ref="AB14:AE14"/>
    <mergeCell ref="AF14:AI14"/>
    <mergeCell ref="AJ14:AM14"/>
    <mergeCell ref="BW15:CA15"/>
    <mergeCell ref="AJ16:AM16"/>
    <mergeCell ref="AF15:AI15"/>
    <mergeCell ref="AJ15:AM15"/>
    <mergeCell ref="AW15:BA15"/>
    <mergeCell ref="AF9:AI9"/>
    <mergeCell ref="C13:H14"/>
    <mergeCell ref="J13:U13"/>
    <mergeCell ref="W13:Y13"/>
    <mergeCell ref="Z13:AA13"/>
    <mergeCell ref="AB13:AE13"/>
    <mergeCell ref="AF13:AI13"/>
    <mergeCell ref="AJ11:AM11"/>
    <mergeCell ref="J12:U12"/>
    <mergeCell ref="W12:Y12"/>
    <mergeCell ref="Z12:AA12"/>
    <mergeCell ref="AB12:AE12"/>
    <mergeCell ref="AF12:AI12"/>
    <mergeCell ref="AJ12:AM12"/>
    <mergeCell ref="AJ13:AM13"/>
    <mergeCell ref="J7:U7"/>
    <mergeCell ref="W7:Y7"/>
    <mergeCell ref="Z7:AA7"/>
    <mergeCell ref="AB7:AE7"/>
    <mergeCell ref="AF7:AI7"/>
    <mergeCell ref="BW10:CA10"/>
    <mergeCell ref="C11:H12"/>
    <mergeCell ref="J11:U11"/>
    <mergeCell ref="W11:Y11"/>
    <mergeCell ref="Z11:AA11"/>
    <mergeCell ref="AB11:AE11"/>
    <mergeCell ref="AF11:AI11"/>
    <mergeCell ref="AJ9:AM9"/>
    <mergeCell ref="J10:U10"/>
    <mergeCell ref="W10:Y10"/>
    <mergeCell ref="Z10:AA10"/>
    <mergeCell ref="AB10:AE10"/>
    <mergeCell ref="AF10:AI10"/>
    <mergeCell ref="AJ10:AM10"/>
    <mergeCell ref="C9:H10"/>
    <mergeCell ref="J9:U9"/>
    <mergeCell ref="W9:Y9"/>
    <mergeCell ref="Z9:AA9"/>
    <mergeCell ref="AB9:AE9"/>
    <mergeCell ref="J6:U6"/>
    <mergeCell ref="W6:Y6"/>
    <mergeCell ref="Z6:AA6"/>
    <mergeCell ref="AB6:AE6"/>
    <mergeCell ref="AF6:AI6"/>
    <mergeCell ref="AJ6:AM6"/>
    <mergeCell ref="AF4:AI4"/>
    <mergeCell ref="AJ4:AM4"/>
    <mergeCell ref="A5:B14"/>
    <mergeCell ref="C5:H6"/>
    <mergeCell ref="J5:U5"/>
    <mergeCell ref="W5:Y5"/>
    <mergeCell ref="Z5:AA5"/>
    <mergeCell ref="AB5:AE5"/>
    <mergeCell ref="AF5:AI5"/>
    <mergeCell ref="AJ5:AM5"/>
    <mergeCell ref="AJ7:AM7"/>
    <mergeCell ref="J8:U8"/>
    <mergeCell ref="W8:Y8"/>
    <mergeCell ref="Z8:AA8"/>
    <mergeCell ref="AB8:AE8"/>
    <mergeCell ref="AF8:AI8"/>
    <mergeCell ref="AJ8:AM8"/>
    <mergeCell ref="C7:H8"/>
    <mergeCell ref="A1:C1"/>
    <mergeCell ref="E1:AA1"/>
    <mergeCell ref="BD1:CA1"/>
    <mergeCell ref="A3:B4"/>
    <mergeCell ref="C3:H4"/>
    <mergeCell ref="I3:V4"/>
    <mergeCell ref="W3:AA3"/>
    <mergeCell ref="AB3:AM3"/>
    <mergeCell ref="W4:AA4"/>
    <mergeCell ref="AB4:AE4"/>
    <mergeCell ref="AD1:AF1"/>
    <mergeCell ref="AH1:AQ1"/>
  </mergeCells>
  <phoneticPr fontId="2"/>
  <pageMargins left="0.39370078740157483" right="0.39370078740157483" top="0.55118110236220474" bottom="0.19685039370078741" header="0.31496062992125984" footer="0.31496062992125984"/>
  <pageSetup paperSize="9" scale="6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3</xdr:col>
                    <xdr:colOff>95250</xdr:colOff>
                    <xdr:row>20</xdr:row>
                    <xdr:rowOff>9525</xdr:rowOff>
                  </from>
                  <to>
                    <xdr:col>5</xdr:col>
                    <xdr:colOff>142875</xdr:colOff>
                    <xdr:row>21</xdr:row>
                    <xdr:rowOff>266700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8</xdr:col>
                    <xdr:colOff>104775</xdr:colOff>
                    <xdr:row>20</xdr:row>
                    <xdr:rowOff>19050</xdr:rowOff>
                  </from>
                  <to>
                    <xdr:col>11</xdr:col>
                    <xdr:colOff>95250</xdr:colOff>
                    <xdr:row>22</xdr:row>
                    <xdr:rowOff>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19</xdr:col>
                    <xdr:colOff>47625</xdr:colOff>
                    <xdr:row>20</xdr:row>
                    <xdr:rowOff>28575</xdr:rowOff>
                  </from>
                  <to>
                    <xdr:col>22</xdr:col>
                    <xdr:colOff>38100</xdr:colOff>
                    <xdr:row>22</xdr:row>
                    <xdr:rowOff>19050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AA294"/>
  <sheetViews>
    <sheetView view="pageBreakPreview" zoomScale="130" zoomScaleNormal="100" zoomScaleSheetLayoutView="130" workbookViewId="0">
      <selection activeCell="AN12" sqref="AN12"/>
    </sheetView>
  </sheetViews>
  <sheetFormatPr defaultRowHeight="13.5"/>
  <cols>
    <col min="1" max="2" width="2.75" style="45" customWidth="1"/>
    <col min="3" max="7" width="3" style="45" customWidth="1"/>
    <col min="8" max="11" width="2.625" style="45" customWidth="1"/>
    <col min="12" max="25" width="2.75" style="45" customWidth="1"/>
    <col min="26" max="26" width="3.25" style="45" customWidth="1"/>
    <col min="27" max="29" width="2.75" style="45" customWidth="1"/>
    <col min="30" max="41" width="3.625" style="45" customWidth="1"/>
    <col min="42" max="16384" width="9" style="45"/>
  </cols>
  <sheetData>
    <row r="1" spans="1:26" ht="12" customHeight="1">
      <c r="A1" s="997" t="s">
        <v>262</v>
      </c>
      <c r="B1" s="997"/>
      <c r="C1" s="997"/>
      <c r="D1" s="997"/>
      <c r="E1" s="997"/>
      <c r="F1" s="997"/>
      <c r="G1" s="997"/>
      <c r="H1" s="997"/>
      <c r="I1" s="997"/>
      <c r="J1" s="997"/>
      <c r="K1" s="997"/>
      <c r="L1" s="997"/>
      <c r="M1" s="997"/>
      <c r="N1" s="997"/>
      <c r="O1" s="997"/>
      <c r="P1" s="997"/>
      <c r="Q1" s="997"/>
      <c r="R1" s="997"/>
      <c r="S1" s="997"/>
      <c r="T1" s="997"/>
      <c r="U1" s="998"/>
      <c r="V1" s="999" t="s">
        <v>242</v>
      </c>
      <c r="W1" s="1000"/>
      <c r="X1" s="1000"/>
      <c r="Y1" s="1000"/>
      <c r="Z1" s="1001"/>
    </row>
    <row r="2" spans="1:26" ht="12" customHeight="1">
      <c r="A2" s="997"/>
      <c r="B2" s="997"/>
      <c r="C2" s="997"/>
      <c r="D2" s="997"/>
      <c r="E2" s="997"/>
      <c r="F2" s="997"/>
      <c r="G2" s="997"/>
      <c r="H2" s="997"/>
      <c r="I2" s="997"/>
      <c r="J2" s="997"/>
      <c r="K2" s="997"/>
      <c r="L2" s="997"/>
      <c r="M2" s="997"/>
      <c r="N2" s="997"/>
      <c r="O2" s="997"/>
      <c r="P2" s="997"/>
      <c r="Q2" s="997"/>
      <c r="R2" s="997"/>
      <c r="S2" s="997"/>
      <c r="T2" s="997"/>
      <c r="U2" s="998"/>
      <c r="W2" s="1002" t="s">
        <v>263</v>
      </c>
      <c r="X2" s="1002"/>
      <c r="Y2" s="1002"/>
      <c r="Z2" s="1003"/>
    </row>
    <row r="3" spans="1:26" ht="12" customHeight="1">
      <c r="A3" s="997"/>
      <c r="B3" s="997"/>
      <c r="C3" s="997"/>
      <c r="D3" s="997"/>
      <c r="E3" s="997"/>
      <c r="F3" s="997"/>
      <c r="G3" s="997"/>
      <c r="H3" s="997"/>
      <c r="I3" s="997"/>
      <c r="J3" s="997"/>
      <c r="K3" s="997"/>
      <c r="L3" s="997"/>
      <c r="M3" s="997"/>
      <c r="N3" s="997"/>
      <c r="O3" s="997"/>
      <c r="P3" s="997"/>
      <c r="Q3" s="997"/>
      <c r="R3" s="997"/>
      <c r="S3" s="997"/>
      <c r="T3" s="997"/>
      <c r="U3" s="998"/>
      <c r="W3" s="1004" t="s">
        <v>264</v>
      </c>
      <c r="X3" s="1004"/>
      <c r="Y3" s="1004"/>
      <c r="Z3" s="1005"/>
    </row>
    <row r="4" spans="1:26" ht="22.5" customHeight="1">
      <c r="A4" s="997"/>
      <c r="B4" s="997"/>
      <c r="C4" s="997"/>
      <c r="D4" s="997"/>
      <c r="E4" s="997"/>
      <c r="F4" s="997"/>
      <c r="G4" s="997"/>
      <c r="H4" s="997"/>
      <c r="I4" s="997"/>
      <c r="J4" s="997"/>
      <c r="K4" s="997"/>
      <c r="L4" s="997"/>
      <c r="M4" s="997"/>
      <c r="N4" s="997"/>
      <c r="O4" s="997"/>
      <c r="P4" s="997"/>
      <c r="Q4" s="997"/>
      <c r="R4" s="997"/>
      <c r="S4" s="997"/>
      <c r="T4" s="997"/>
      <c r="U4" s="998"/>
      <c r="V4" s="47"/>
      <c r="W4" s="48"/>
      <c r="X4" s="48"/>
      <c r="Y4" s="48"/>
      <c r="Z4" s="49"/>
    </row>
    <row r="5" spans="1:26" ht="22.5" customHeight="1">
      <c r="A5" s="997"/>
      <c r="B5" s="997"/>
      <c r="C5" s="997"/>
      <c r="D5" s="997"/>
      <c r="E5" s="997"/>
      <c r="F5" s="997"/>
      <c r="G5" s="997"/>
      <c r="H5" s="997"/>
      <c r="I5" s="997"/>
      <c r="J5" s="997"/>
      <c r="K5" s="997"/>
      <c r="L5" s="997"/>
      <c r="M5" s="997"/>
      <c r="N5" s="997"/>
      <c r="O5" s="997"/>
      <c r="P5" s="997"/>
      <c r="Q5" s="997"/>
      <c r="R5" s="997"/>
      <c r="S5" s="997"/>
      <c r="T5" s="997"/>
      <c r="U5" s="998"/>
      <c r="V5" s="50"/>
      <c r="W5" s="73"/>
      <c r="X5" s="51"/>
      <c r="Y5" s="51"/>
      <c r="Z5" s="52"/>
    </row>
    <row r="6" spans="1:26" ht="22.5" customHeight="1">
      <c r="A6" s="997"/>
      <c r="B6" s="997"/>
      <c r="C6" s="997"/>
      <c r="D6" s="997"/>
      <c r="E6" s="997"/>
      <c r="F6" s="997"/>
      <c r="G6" s="997"/>
      <c r="H6" s="997"/>
      <c r="I6" s="997"/>
      <c r="J6" s="997"/>
      <c r="K6" s="997"/>
      <c r="L6" s="997"/>
      <c r="M6" s="997"/>
      <c r="N6" s="997"/>
      <c r="O6" s="997"/>
      <c r="P6" s="997"/>
      <c r="Q6" s="997"/>
      <c r="R6" s="997"/>
      <c r="S6" s="997"/>
      <c r="T6" s="997"/>
      <c r="U6" s="998"/>
      <c r="V6" s="53"/>
      <c r="W6" s="46"/>
      <c r="X6" s="54"/>
      <c r="Y6" s="54"/>
      <c r="Z6" s="55"/>
    </row>
    <row r="7" spans="1:26" ht="20.25" customHeight="1">
      <c r="A7" s="56" t="s">
        <v>243</v>
      </c>
      <c r="B7" s="56"/>
      <c r="C7" s="56"/>
      <c r="D7" s="56"/>
      <c r="E7" s="56"/>
      <c r="F7" s="56"/>
    </row>
    <row r="8" spans="1:26" ht="18.75" customHeight="1">
      <c r="A8" s="1006" t="s">
        <v>265</v>
      </c>
      <c r="B8" s="1006"/>
      <c r="C8" s="1006"/>
      <c r="D8" s="1006"/>
      <c r="E8" s="1006"/>
      <c r="F8" s="1006"/>
      <c r="G8" s="1008" t="str">
        <f>CONCATENATE('申告書(入力用)'!E11)</f>
        <v/>
      </c>
      <c r="H8" s="1009"/>
      <c r="I8" s="1009"/>
      <c r="J8" s="1009"/>
      <c r="K8" s="1009"/>
      <c r="L8" s="1009"/>
      <c r="M8" s="1009"/>
      <c r="N8" s="1009"/>
      <c r="O8" s="1009"/>
      <c r="P8" s="1009"/>
      <c r="Q8" s="1009"/>
      <c r="R8" s="1009"/>
      <c r="S8" s="1009"/>
      <c r="T8" s="1009"/>
      <c r="U8" s="1009"/>
      <c r="V8" s="1009"/>
      <c r="W8" s="1009"/>
      <c r="X8" s="1009"/>
      <c r="Y8" s="1009"/>
      <c r="Z8" s="1010"/>
    </row>
    <row r="9" spans="1:26" ht="24" customHeight="1">
      <c r="A9" s="1007" t="s">
        <v>244</v>
      </c>
      <c r="B9" s="1007"/>
      <c r="C9" s="1007"/>
      <c r="D9" s="1007"/>
      <c r="E9" s="1007"/>
      <c r="F9" s="1007"/>
      <c r="G9" s="1011" t="str">
        <f>CONCATENATE('申告書(入力用)'!E12)</f>
        <v/>
      </c>
      <c r="H9" s="1012"/>
      <c r="I9" s="1012"/>
      <c r="J9" s="1012"/>
      <c r="K9" s="1012"/>
      <c r="L9" s="1012"/>
      <c r="M9" s="1012"/>
      <c r="N9" s="1012"/>
      <c r="O9" s="1012"/>
      <c r="P9" s="1012"/>
      <c r="Q9" s="1012"/>
      <c r="R9" s="1012"/>
      <c r="S9" s="1012"/>
      <c r="T9" s="1012"/>
      <c r="U9" s="1012"/>
      <c r="V9" s="1012"/>
      <c r="W9" s="1012"/>
      <c r="X9" s="1012"/>
      <c r="Y9" s="1012"/>
      <c r="Z9" s="1013"/>
    </row>
    <row r="10" spans="1:26" ht="24.75" customHeight="1">
      <c r="A10" s="967" t="s">
        <v>17</v>
      </c>
      <c r="B10" s="967"/>
      <c r="C10" s="967"/>
      <c r="D10" s="967"/>
      <c r="E10" s="967"/>
      <c r="F10" s="967"/>
      <c r="G10" s="991" t="str">
        <f>CONCATENATE('申告書(入力用)'!AO5)</f>
        <v/>
      </c>
      <c r="H10" s="992"/>
      <c r="I10" s="992"/>
      <c r="J10" s="992"/>
      <c r="K10" s="992"/>
      <c r="L10" s="992"/>
      <c r="M10" s="992"/>
      <c r="N10" s="992"/>
      <c r="O10" s="992"/>
      <c r="P10" s="992"/>
      <c r="Q10" s="992"/>
      <c r="R10" s="992"/>
      <c r="S10" s="992"/>
      <c r="T10" s="992"/>
      <c r="U10" s="992"/>
      <c r="V10" s="992"/>
      <c r="W10" s="992"/>
      <c r="X10" s="992"/>
      <c r="Y10" s="992"/>
      <c r="Z10" s="993"/>
    </row>
    <row r="11" spans="1:26" ht="24.75" customHeight="1">
      <c r="A11" s="967" t="s">
        <v>3</v>
      </c>
      <c r="B11" s="967"/>
      <c r="C11" s="967"/>
      <c r="D11" s="967"/>
      <c r="E11" s="967"/>
      <c r="F11" s="967"/>
      <c r="G11" s="991" t="str">
        <f>CONCATENATE('申告書(入力用)'!AO1)</f>
        <v/>
      </c>
      <c r="H11" s="992"/>
      <c r="I11" s="992"/>
      <c r="J11" s="992"/>
      <c r="K11" s="992"/>
      <c r="L11" s="992"/>
      <c r="M11" s="992"/>
      <c r="N11" s="992"/>
      <c r="O11" s="992"/>
      <c r="P11" s="992"/>
      <c r="Q11" s="992"/>
      <c r="R11" s="992"/>
      <c r="S11" s="992"/>
      <c r="T11" s="992"/>
      <c r="U11" s="992"/>
      <c r="V11" s="992"/>
      <c r="W11" s="992"/>
      <c r="X11" s="992"/>
      <c r="Y11" s="992"/>
      <c r="Z11" s="993"/>
    </row>
    <row r="12" spans="1:26" ht="24" customHeight="1">
      <c r="A12" s="967" t="s">
        <v>4</v>
      </c>
      <c r="B12" s="967"/>
      <c r="C12" s="967"/>
      <c r="D12" s="967"/>
      <c r="E12" s="967"/>
      <c r="F12" s="967"/>
      <c r="G12" s="991" t="str">
        <f>IF('申告書(入力用)'!Y10&gt;0,CONCATENATE('申告書(入力用)'!Y10,"-",'申告書(入力用)'!AC10,"-",'申告書(入力用)'!AG10),"")</f>
        <v/>
      </c>
      <c r="H12" s="992"/>
      <c r="I12" s="992"/>
      <c r="J12" s="992"/>
      <c r="K12" s="992"/>
      <c r="L12" s="992"/>
      <c r="M12" s="992"/>
      <c r="N12" s="992"/>
      <c r="O12" s="992"/>
      <c r="P12" s="992"/>
      <c r="Q12" s="992"/>
      <c r="R12" s="992"/>
      <c r="S12" s="992"/>
      <c r="T12" s="992"/>
      <c r="U12" s="992"/>
      <c r="V12" s="992"/>
      <c r="W12" s="992"/>
      <c r="X12" s="992"/>
      <c r="Y12" s="992"/>
      <c r="Z12" s="993"/>
    </row>
    <row r="13" spans="1:26" ht="18.75" customHeight="1">
      <c r="A13" s="56" t="s">
        <v>245</v>
      </c>
      <c r="B13" s="56"/>
      <c r="C13" s="56"/>
      <c r="D13" s="56"/>
      <c r="E13" s="56"/>
      <c r="F13" s="56"/>
      <c r="G13" s="57"/>
      <c r="H13" s="57"/>
      <c r="I13" s="57"/>
      <c r="J13" s="57"/>
      <c r="K13" s="57"/>
      <c r="L13" s="57"/>
      <c r="M13" s="57"/>
      <c r="N13" s="57"/>
      <c r="O13" s="57"/>
      <c r="P13" s="57"/>
      <c r="Q13" s="57"/>
      <c r="R13" s="57"/>
      <c r="S13" s="57"/>
      <c r="T13" s="57"/>
      <c r="U13" s="57"/>
      <c r="V13" s="57"/>
      <c r="W13" s="57"/>
      <c r="X13" s="57"/>
      <c r="Y13" s="57"/>
      <c r="Z13" s="57"/>
    </row>
    <row r="14" spans="1:26" ht="36.75" customHeight="1">
      <c r="A14" s="967" t="s">
        <v>246</v>
      </c>
      <c r="B14" s="967"/>
      <c r="C14" s="967"/>
      <c r="D14" s="967"/>
      <c r="E14" s="967"/>
      <c r="F14" s="967"/>
      <c r="G14" s="994"/>
      <c r="H14" s="995"/>
      <c r="I14" s="995"/>
      <c r="J14" s="995"/>
      <c r="K14" s="995"/>
      <c r="L14" s="995"/>
      <c r="M14" s="995"/>
      <c r="N14" s="995"/>
      <c r="O14" s="995"/>
      <c r="P14" s="995"/>
      <c r="Q14" s="995"/>
      <c r="R14" s="995"/>
      <c r="S14" s="995"/>
      <c r="T14" s="995"/>
      <c r="U14" s="995"/>
      <c r="V14" s="995"/>
      <c r="W14" s="995"/>
      <c r="X14" s="995"/>
      <c r="Y14" s="995"/>
      <c r="Z14" s="996"/>
    </row>
    <row r="15" spans="1:26" ht="36" customHeight="1">
      <c r="A15" s="967" t="s">
        <v>266</v>
      </c>
      <c r="B15" s="967"/>
      <c r="C15" s="967"/>
      <c r="D15" s="967"/>
      <c r="E15" s="967"/>
      <c r="F15" s="967"/>
      <c r="G15" s="976"/>
      <c r="H15" s="977"/>
      <c r="I15" s="977"/>
      <c r="J15" s="977"/>
      <c r="K15" s="977"/>
      <c r="L15" s="977"/>
      <c r="M15" s="977"/>
      <c r="N15" s="977"/>
      <c r="O15" s="977"/>
      <c r="P15" s="977"/>
      <c r="Q15" s="977"/>
      <c r="R15" s="977"/>
      <c r="S15" s="977"/>
      <c r="T15" s="977"/>
      <c r="U15" s="977"/>
      <c r="V15" s="977"/>
      <c r="W15" s="977"/>
      <c r="X15" s="977"/>
      <c r="Y15" s="977"/>
      <c r="Z15" s="978"/>
    </row>
    <row r="16" spans="1:26" ht="36.75" customHeight="1">
      <c r="A16" s="967" t="s">
        <v>267</v>
      </c>
      <c r="B16" s="967"/>
      <c r="C16" s="967"/>
      <c r="D16" s="967"/>
      <c r="E16" s="967"/>
      <c r="F16" s="967"/>
      <c r="G16" s="976"/>
      <c r="H16" s="977"/>
      <c r="I16" s="977"/>
      <c r="J16" s="977"/>
      <c r="K16" s="977"/>
      <c r="L16" s="977"/>
      <c r="M16" s="977"/>
      <c r="N16" s="977"/>
      <c r="O16" s="977"/>
      <c r="P16" s="977"/>
      <c r="Q16" s="977"/>
      <c r="R16" s="977"/>
      <c r="S16" s="977"/>
      <c r="T16" s="977"/>
      <c r="U16" s="977"/>
      <c r="V16" s="977"/>
      <c r="W16" s="977"/>
      <c r="X16" s="977"/>
      <c r="Y16" s="977"/>
      <c r="Z16" s="978"/>
    </row>
    <row r="17" spans="1:26" ht="36.75" customHeight="1">
      <c r="A17" s="975" t="s">
        <v>268</v>
      </c>
      <c r="B17" s="967"/>
      <c r="C17" s="967"/>
      <c r="D17" s="967"/>
      <c r="E17" s="967"/>
      <c r="F17" s="967"/>
      <c r="G17" s="976"/>
      <c r="H17" s="977"/>
      <c r="I17" s="977"/>
      <c r="J17" s="977"/>
      <c r="K17" s="977"/>
      <c r="L17" s="977"/>
      <c r="M17" s="977"/>
      <c r="N17" s="977"/>
      <c r="O17" s="977"/>
      <c r="P17" s="977"/>
      <c r="Q17" s="977"/>
      <c r="R17" s="977"/>
      <c r="S17" s="977"/>
      <c r="T17" s="977"/>
      <c r="U17" s="977"/>
      <c r="V17" s="977"/>
      <c r="W17" s="977"/>
      <c r="X17" s="977"/>
      <c r="Y17" s="977"/>
      <c r="Z17" s="978"/>
    </row>
    <row r="18" spans="1:26" ht="18" customHeight="1">
      <c r="A18" s="56" t="s">
        <v>247</v>
      </c>
      <c r="B18" s="56"/>
      <c r="C18" s="56"/>
      <c r="D18" s="56"/>
      <c r="E18" s="56"/>
      <c r="F18" s="56"/>
      <c r="G18" s="57"/>
      <c r="H18" s="57"/>
      <c r="I18" s="57"/>
      <c r="J18" s="57"/>
      <c r="K18" s="57"/>
      <c r="L18" s="57"/>
      <c r="M18" s="57"/>
      <c r="N18" s="57"/>
      <c r="O18" s="57"/>
      <c r="P18" s="57"/>
      <c r="Q18" s="57"/>
      <c r="R18" s="57"/>
      <c r="S18" s="57"/>
      <c r="T18" s="57"/>
      <c r="U18" s="57"/>
      <c r="V18" s="57"/>
      <c r="W18" s="57"/>
      <c r="X18" s="57"/>
      <c r="Y18" s="57"/>
      <c r="Z18" s="57"/>
    </row>
    <row r="19" spans="1:26" ht="36.75" customHeight="1">
      <c r="A19" s="967" t="s">
        <v>248</v>
      </c>
      <c r="B19" s="967"/>
      <c r="C19" s="967"/>
      <c r="D19" s="967"/>
      <c r="E19" s="967"/>
      <c r="F19" s="967"/>
      <c r="G19" s="1015"/>
      <c r="H19" s="1016"/>
      <c r="I19" s="1016"/>
      <c r="J19" s="1016"/>
      <c r="K19" s="1016"/>
      <c r="L19" s="1016"/>
      <c r="M19" s="1016"/>
      <c r="N19" s="1016"/>
      <c r="O19" s="1016"/>
      <c r="P19" s="1016"/>
      <c r="Q19" s="1016"/>
      <c r="R19" s="1016"/>
      <c r="S19" s="1016"/>
      <c r="T19" s="1016"/>
      <c r="U19" s="1016"/>
      <c r="V19" s="1016"/>
      <c r="W19" s="1016"/>
      <c r="X19" s="1016"/>
      <c r="Y19" s="1016"/>
      <c r="Z19" s="1017"/>
    </row>
    <row r="20" spans="1:26" ht="18.75" customHeight="1">
      <c r="A20" s="975" t="s">
        <v>249</v>
      </c>
      <c r="B20" s="967"/>
      <c r="C20" s="967"/>
      <c r="D20" s="967"/>
      <c r="E20" s="967"/>
      <c r="F20" s="967"/>
      <c r="G20" s="1018">
        <v>695310100</v>
      </c>
      <c r="H20" s="1019"/>
      <c r="I20" s="1019"/>
      <c r="J20" s="1019"/>
      <c r="K20" s="1019"/>
      <c r="L20" s="1019"/>
      <c r="M20" s="1019"/>
      <c r="N20" s="1019"/>
      <c r="O20" s="1019"/>
      <c r="P20" s="1019"/>
      <c r="Q20" s="1019"/>
      <c r="R20" s="1019"/>
      <c r="S20" s="1019"/>
      <c r="T20" s="1019"/>
      <c r="U20" s="1019"/>
      <c r="V20" s="1019"/>
      <c r="W20" s="1019"/>
      <c r="X20" s="1019"/>
      <c r="Y20" s="1019"/>
      <c r="Z20" s="1020"/>
    </row>
    <row r="21" spans="1:26" ht="18.75" customHeight="1">
      <c r="A21" s="967"/>
      <c r="B21" s="967"/>
      <c r="C21" s="967"/>
      <c r="D21" s="967"/>
      <c r="E21" s="967"/>
      <c r="F21" s="967"/>
      <c r="G21" s="960" t="s">
        <v>298</v>
      </c>
      <c r="H21" s="961"/>
      <c r="I21" s="961"/>
      <c r="J21" s="961"/>
      <c r="K21" s="961"/>
      <c r="L21" s="961"/>
      <c r="M21" s="961"/>
      <c r="N21" s="961"/>
      <c r="O21" s="961"/>
      <c r="P21" s="961"/>
      <c r="Q21" s="961"/>
      <c r="R21" s="961"/>
      <c r="S21" s="961"/>
      <c r="T21" s="961"/>
      <c r="U21" s="961"/>
      <c r="V21" s="961"/>
      <c r="W21" s="961"/>
      <c r="X21" s="961"/>
      <c r="Y21" s="961"/>
      <c r="Z21" s="962"/>
    </row>
    <row r="22" spans="1:26" ht="111.75" customHeight="1">
      <c r="A22" s="975" t="s">
        <v>269</v>
      </c>
      <c r="B22" s="967"/>
      <c r="C22" s="967"/>
      <c r="D22" s="967"/>
      <c r="E22" s="967"/>
      <c r="F22" s="967"/>
      <c r="G22" s="980"/>
      <c r="H22" s="947"/>
      <c r="I22" s="947"/>
      <c r="J22" s="947"/>
      <c r="K22" s="947"/>
      <c r="L22" s="947"/>
      <c r="M22" s="947"/>
      <c r="N22" s="947"/>
      <c r="O22" s="947"/>
      <c r="P22" s="947"/>
      <c r="Q22" s="947"/>
      <c r="R22" s="947"/>
      <c r="S22" s="947"/>
      <c r="T22" s="947"/>
      <c r="U22" s="947"/>
      <c r="V22" s="947"/>
      <c r="W22" s="947"/>
      <c r="X22" s="947"/>
      <c r="Y22" s="947"/>
      <c r="Z22" s="981"/>
    </row>
    <row r="23" spans="1:26" ht="21.75" customHeight="1">
      <c r="A23" s="59"/>
      <c r="B23" s="59"/>
      <c r="C23" s="59"/>
      <c r="D23" s="59"/>
      <c r="E23" s="59"/>
      <c r="F23" s="59"/>
    </row>
    <row r="24" spans="1:26" s="61" customFormat="1" ht="10.5">
      <c r="A24" s="174" t="s">
        <v>497</v>
      </c>
      <c r="B24" s="60"/>
      <c r="C24" s="60"/>
      <c r="D24" s="60"/>
      <c r="E24" s="60"/>
      <c r="F24" s="60"/>
      <c r="G24" s="60"/>
      <c r="H24" s="60"/>
      <c r="I24" s="60"/>
      <c r="J24" s="60"/>
      <c r="K24" s="60"/>
      <c r="L24" s="60"/>
      <c r="M24" s="60"/>
      <c r="N24" s="60"/>
      <c r="O24" s="60"/>
      <c r="P24" s="60"/>
      <c r="Q24" s="60"/>
      <c r="R24" s="60"/>
      <c r="S24" s="60"/>
      <c r="T24" s="60"/>
      <c r="U24" s="60"/>
    </row>
    <row r="25" spans="1:26" s="61" customFormat="1" ht="10.5">
      <c r="A25" s="74"/>
      <c r="B25" s="62"/>
      <c r="C25" s="62"/>
      <c r="D25" s="62"/>
      <c r="E25" s="62"/>
      <c r="F25" s="62"/>
      <c r="G25" s="62"/>
      <c r="H25" s="62"/>
      <c r="I25" s="62"/>
      <c r="J25" s="62"/>
      <c r="K25" s="62"/>
      <c r="L25" s="62"/>
      <c r="M25" s="62"/>
      <c r="N25" s="62"/>
      <c r="O25" s="62"/>
      <c r="P25" s="62"/>
      <c r="Q25" s="62"/>
      <c r="R25" s="62"/>
      <c r="S25" s="62"/>
      <c r="T25" s="62"/>
    </row>
    <row r="26" spans="1:26" s="61" customFormat="1" ht="10.5">
      <c r="A26" s="62"/>
      <c r="B26" s="62"/>
      <c r="C26" s="62"/>
      <c r="D26" s="62"/>
      <c r="E26" s="62"/>
      <c r="F26" s="62"/>
      <c r="G26" s="62"/>
      <c r="H26" s="62"/>
      <c r="I26" s="62"/>
      <c r="J26" s="62"/>
      <c r="K26" s="62"/>
      <c r="L26" s="62"/>
      <c r="M26" s="62"/>
      <c r="N26" s="62"/>
      <c r="O26" s="62"/>
      <c r="P26" s="62"/>
      <c r="Q26" s="62"/>
      <c r="R26" s="62"/>
      <c r="S26" s="62"/>
      <c r="T26" s="62"/>
    </row>
    <row r="27" spans="1:26" s="61" customFormat="1" ht="10.5">
      <c r="A27" s="62" t="s">
        <v>498</v>
      </c>
      <c r="B27" s="62"/>
      <c r="C27" s="62"/>
      <c r="D27" s="62"/>
      <c r="E27" s="62"/>
      <c r="F27" s="62"/>
      <c r="G27" s="62"/>
      <c r="H27" s="62"/>
      <c r="I27" s="62"/>
      <c r="J27" s="62"/>
      <c r="K27" s="62"/>
      <c r="L27" s="62"/>
      <c r="M27" s="62"/>
      <c r="N27" s="62"/>
      <c r="O27" s="62"/>
      <c r="P27" s="62"/>
      <c r="Q27" s="62"/>
      <c r="R27" s="62"/>
      <c r="S27" s="62"/>
      <c r="T27" s="62"/>
    </row>
    <row r="28" spans="1:26" s="61" customFormat="1" ht="9.9499999999999993" customHeight="1" thickBot="1"/>
    <row r="29" spans="1:26" ht="21.75" customHeight="1" thickTop="1" thickBot="1">
      <c r="P29" s="941" t="s">
        <v>251</v>
      </c>
      <c r="Q29" s="942"/>
      <c r="R29" s="943"/>
      <c r="T29" s="944" t="s">
        <v>250</v>
      </c>
      <c r="U29" s="945"/>
      <c r="V29" s="945"/>
      <c r="W29" s="945"/>
      <c r="X29" s="945"/>
      <c r="Y29" s="946"/>
    </row>
    <row r="30" spans="1:26" ht="18.75" customHeight="1" thickTop="1">
      <c r="A30" s="997" t="s">
        <v>252</v>
      </c>
      <c r="B30" s="997"/>
      <c r="C30" s="997"/>
      <c r="D30" s="997"/>
      <c r="E30" s="997"/>
      <c r="F30" s="997"/>
      <c r="G30" s="997"/>
      <c r="H30" s="997"/>
      <c r="I30" s="997"/>
      <c r="J30" s="997"/>
      <c r="K30" s="997"/>
      <c r="L30" s="997"/>
      <c r="M30" s="997"/>
      <c r="N30" s="997"/>
      <c r="O30" s="997"/>
      <c r="P30" s="997"/>
      <c r="Q30" s="997"/>
      <c r="R30" s="997"/>
      <c r="S30" s="997"/>
      <c r="T30" s="997"/>
      <c r="U30" s="997"/>
      <c r="V30" s="997"/>
      <c r="W30" s="997"/>
      <c r="X30" s="997"/>
      <c r="Y30" s="997"/>
      <c r="Z30" s="997"/>
    </row>
    <row r="31" spans="1:26" ht="18.75" customHeight="1">
      <c r="A31" s="997"/>
      <c r="B31" s="997"/>
      <c r="C31" s="997"/>
      <c r="D31" s="997"/>
      <c r="E31" s="997"/>
      <c r="F31" s="997"/>
      <c r="G31" s="997"/>
      <c r="H31" s="997"/>
      <c r="I31" s="997"/>
      <c r="J31" s="997"/>
      <c r="K31" s="997"/>
      <c r="L31" s="997"/>
      <c r="M31" s="997"/>
      <c r="N31" s="997"/>
      <c r="O31" s="997"/>
      <c r="P31" s="997"/>
      <c r="Q31" s="997"/>
      <c r="R31" s="997"/>
      <c r="S31" s="997"/>
      <c r="T31" s="997"/>
      <c r="U31" s="997"/>
      <c r="V31" s="997"/>
      <c r="W31" s="997"/>
      <c r="X31" s="997"/>
      <c r="Y31" s="997"/>
      <c r="Z31" s="997"/>
    </row>
    <row r="32" spans="1:26" ht="11.25" customHeight="1">
      <c r="Q32" s="999" t="s">
        <v>270</v>
      </c>
      <c r="R32" s="1000"/>
      <c r="S32" s="1000"/>
      <c r="T32" s="1000"/>
      <c r="U32" s="1001"/>
      <c r="V32" s="1021" t="s">
        <v>271</v>
      </c>
      <c r="W32" s="1000"/>
      <c r="X32" s="1000"/>
      <c r="Y32" s="1000"/>
      <c r="Z32" s="1001"/>
    </row>
    <row r="33" spans="1:27" ht="11.25" customHeight="1">
      <c r="Q33" s="1022" t="s">
        <v>499</v>
      </c>
      <c r="R33" s="1023"/>
      <c r="S33" s="1023"/>
      <c r="T33" s="1023"/>
      <c r="U33" s="1024"/>
      <c r="V33" s="982" t="s">
        <v>272</v>
      </c>
      <c r="W33" s="983"/>
      <c r="X33" s="983"/>
      <c r="Y33" s="983"/>
      <c r="Z33" s="984"/>
    </row>
    <row r="34" spans="1:27" ht="22.5" customHeight="1">
      <c r="Q34" s="63"/>
      <c r="R34" s="64"/>
      <c r="S34" s="64"/>
      <c r="T34" s="64"/>
      <c r="U34" s="65"/>
      <c r="V34" s="63"/>
      <c r="W34" s="64"/>
      <c r="X34" s="64"/>
      <c r="Y34" s="64"/>
      <c r="Z34" s="65"/>
    </row>
    <row r="35" spans="1:27" ht="22.5" customHeight="1">
      <c r="Q35" s="985"/>
      <c r="R35" s="986"/>
      <c r="S35" s="986"/>
      <c r="T35" s="986"/>
      <c r="U35" s="987"/>
      <c r="V35" s="985"/>
      <c r="W35" s="986"/>
      <c r="X35" s="986"/>
      <c r="Y35" s="986"/>
      <c r="Z35" s="987"/>
    </row>
    <row r="36" spans="1:27" ht="22.5" customHeight="1">
      <c r="Q36" s="988"/>
      <c r="R36" s="989"/>
      <c r="S36" s="989"/>
      <c r="T36" s="989"/>
      <c r="U36" s="990"/>
      <c r="V36" s="988"/>
      <c r="W36" s="989"/>
      <c r="X36" s="989"/>
      <c r="Y36" s="989"/>
      <c r="Z36" s="990"/>
    </row>
    <row r="37" spans="1:27" ht="16.5" customHeight="1">
      <c r="A37" s="1025" t="s">
        <v>253</v>
      </c>
      <c r="B37" s="1025"/>
      <c r="C37" s="1025"/>
      <c r="D37" s="979" t="str">
        <f>G9</f>
        <v/>
      </c>
      <c r="E37" s="979"/>
      <c r="F37" s="979"/>
      <c r="G37" s="979"/>
      <c r="H37" s="979"/>
      <c r="I37" s="979"/>
      <c r="J37" s="979"/>
      <c r="K37" s="979"/>
      <c r="L37" s="979"/>
      <c r="M37" s="979"/>
      <c r="N37" s="979"/>
      <c r="O37" s="979"/>
      <c r="P37" s="979"/>
      <c r="Q37" s="58"/>
      <c r="R37" s="58"/>
      <c r="S37" s="58"/>
      <c r="T37" s="58"/>
      <c r="U37" s="58"/>
      <c r="V37" s="57"/>
      <c r="W37" s="57"/>
      <c r="X37" s="57"/>
      <c r="Y37" s="57"/>
      <c r="Z37" s="57"/>
      <c r="AA37" s="57"/>
    </row>
    <row r="38" spans="1:27" ht="18.75" customHeight="1">
      <c r="A38" s="947" t="s">
        <v>254</v>
      </c>
      <c r="B38" s="947"/>
      <c r="C38" s="947"/>
      <c r="D38" s="1014" t="str">
        <f>G11</f>
        <v/>
      </c>
      <c r="E38" s="1014"/>
      <c r="F38" s="1014"/>
      <c r="G38" s="1014"/>
      <c r="H38" s="1014"/>
      <c r="I38" s="1014"/>
      <c r="J38" s="1014"/>
      <c r="K38" s="1014"/>
      <c r="L38" s="1014"/>
      <c r="M38" s="1014"/>
      <c r="N38" s="1014"/>
      <c r="O38" s="1014"/>
      <c r="P38" s="1014"/>
      <c r="Q38" s="66"/>
      <c r="R38" s="66"/>
      <c r="S38" s="66"/>
      <c r="T38" s="66"/>
      <c r="U38" s="66"/>
      <c r="V38" s="57"/>
      <c r="W38" s="57"/>
      <c r="X38" s="57"/>
      <c r="Y38" s="57"/>
      <c r="Z38" s="57"/>
      <c r="AA38" s="57"/>
    </row>
    <row r="39" spans="1:27" ht="18" customHeight="1">
      <c r="A39" s="953" t="s">
        <v>255</v>
      </c>
      <c r="B39" s="953"/>
      <c r="C39" s="953"/>
      <c r="D39" s="947"/>
      <c r="E39" s="947"/>
      <c r="F39" s="947"/>
      <c r="G39" s="947"/>
      <c r="H39" s="947"/>
      <c r="I39" s="947"/>
      <c r="J39" s="947"/>
      <c r="K39" s="947"/>
      <c r="L39" s="947"/>
      <c r="M39" s="947"/>
      <c r="N39" s="947"/>
      <c r="O39" s="947"/>
      <c r="P39" s="947"/>
      <c r="Q39" s="66"/>
      <c r="R39" s="66"/>
      <c r="S39" s="66"/>
      <c r="T39" s="66"/>
      <c r="U39" s="66"/>
      <c r="V39" s="57"/>
      <c r="W39" s="57"/>
      <c r="X39" s="57"/>
      <c r="Y39" s="57"/>
      <c r="Z39" s="57"/>
      <c r="AA39" s="57"/>
    </row>
    <row r="40" spans="1:27" ht="18.75" customHeight="1">
      <c r="A40" s="57"/>
      <c r="B40" s="57"/>
      <c r="C40" s="57"/>
      <c r="D40" s="57"/>
      <c r="E40" s="57"/>
      <c r="F40" s="57"/>
      <c r="G40" s="57"/>
      <c r="H40" s="57"/>
      <c r="I40" s="57"/>
      <c r="J40" s="57"/>
      <c r="K40" s="57"/>
      <c r="L40" s="57"/>
      <c r="M40" s="57"/>
      <c r="N40" s="57"/>
      <c r="O40" s="57"/>
      <c r="P40" s="57"/>
      <c r="Q40" s="67"/>
      <c r="R40" s="67"/>
      <c r="S40" s="67"/>
      <c r="T40" s="67"/>
      <c r="U40" s="67"/>
      <c r="V40" s="57"/>
      <c r="W40" s="57"/>
      <c r="X40" s="57"/>
      <c r="Y40" s="57"/>
      <c r="Z40" s="57"/>
      <c r="AA40" s="57"/>
    </row>
    <row r="41" spans="1:27" ht="18.75" customHeight="1">
      <c r="A41" s="980" t="s">
        <v>273</v>
      </c>
      <c r="B41" s="981"/>
      <c r="C41" s="967" t="s">
        <v>256</v>
      </c>
      <c r="D41" s="967"/>
      <c r="E41" s="967"/>
      <c r="F41" s="967"/>
      <c r="G41" s="967"/>
      <c r="H41" s="980" t="s">
        <v>257</v>
      </c>
      <c r="I41" s="947"/>
      <c r="J41" s="947"/>
      <c r="K41" s="981"/>
      <c r="L41" s="967" t="s">
        <v>274</v>
      </c>
      <c r="M41" s="967"/>
      <c r="N41" s="967"/>
      <c r="O41" s="967"/>
      <c r="P41" s="967"/>
      <c r="Q41" s="967"/>
      <c r="R41" s="967"/>
      <c r="S41" s="967"/>
      <c r="T41" s="967"/>
      <c r="U41" s="967"/>
      <c r="V41" s="967"/>
      <c r="W41" s="967"/>
      <c r="X41" s="967"/>
      <c r="Y41" s="967"/>
      <c r="Z41" s="967"/>
      <c r="AA41" s="57"/>
    </row>
    <row r="42" spans="1:27" ht="21.75" customHeight="1">
      <c r="A42" s="967">
        <v>1</v>
      </c>
      <c r="B42" s="967"/>
      <c r="C42" s="967" t="s">
        <v>221</v>
      </c>
      <c r="D42" s="967"/>
      <c r="E42" s="967"/>
      <c r="F42" s="967"/>
      <c r="G42" s="967"/>
      <c r="H42" s="954" t="s">
        <v>275</v>
      </c>
      <c r="I42" s="955"/>
      <c r="J42" s="955"/>
      <c r="K42" s="956"/>
      <c r="L42" s="963" t="b">
        <f>IF('申告書(入力用)'!BP20=TRUE,'申告書(入力用)'!BO20,IF('申告書(入力用)'!BP21=TRUE,'申告書(入力用)'!E22:G23))</f>
        <v>0</v>
      </c>
      <c r="M42" s="964"/>
      <c r="N42" s="964"/>
      <c r="O42" s="964"/>
      <c r="P42" s="965" t="s">
        <v>305</v>
      </c>
      <c r="Q42" s="965"/>
      <c r="R42" s="79" t="str">
        <f>IF('申告書(入力用)'!BP22=TRUE,"特",IF('申告書(入力用)'!BP23=TRUE,"般",""))</f>
        <v/>
      </c>
      <c r="S42" s="966" t="str">
        <f>IF('申告書(入力用)'!BP22=TRUE,'申告書(入力用)'!M20,IF('申告書(入力用)'!BP23=TRUE,'申告書(入力用)'!M22,""))</f>
        <v/>
      </c>
      <c r="T42" s="966" t="str">
        <f>IF('申告書(入力用)'!BR22=TRUE,"特",IF('申告書(入力用)'!BR23=TRUE,"般",""))</f>
        <v/>
      </c>
      <c r="U42" s="1026">
        <f>'申告書(入力用)'!Q21</f>
        <v>0</v>
      </c>
      <c r="V42" s="1026"/>
      <c r="W42" s="1026"/>
      <c r="X42" s="1026"/>
      <c r="Y42" s="1026"/>
      <c r="Z42" s="76"/>
      <c r="AA42" s="57"/>
    </row>
    <row r="43" spans="1:27" ht="21.75" customHeight="1">
      <c r="A43" s="967"/>
      <c r="B43" s="967"/>
      <c r="C43" s="967"/>
      <c r="D43" s="967"/>
      <c r="E43" s="967"/>
      <c r="F43" s="967"/>
      <c r="G43" s="967"/>
      <c r="H43" s="957"/>
      <c r="I43" s="958"/>
      <c r="J43" s="958"/>
      <c r="K43" s="959"/>
      <c r="L43" s="1027" t="s">
        <v>306</v>
      </c>
      <c r="M43" s="1028"/>
      <c r="N43" s="1028"/>
      <c r="O43" s="1029">
        <f>'申告書(入力用)'!$I$26</f>
        <v>0</v>
      </c>
      <c r="P43" s="1029"/>
      <c r="Q43" s="1029"/>
      <c r="R43" s="1029"/>
      <c r="S43" s="1029"/>
      <c r="T43" s="1029"/>
      <c r="U43" s="1029"/>
      <c r="V43" s="77"/>
      <c r="W43" s="77"/>
      <c r="X43" s="77"/>
      <c r="Y43" s="77"/>
      <c r="Z43" s="78"/>
      <c r="AA43" s="57"/>
    </row>
    <row r="44" spans="1:27" ht="45.75" customHeight="1">
      <c r="A44" s="967">
        <v>2</v>
      </c>
      <c r="B44" s="967"/>
      <c r="C44" s="967" t="s">
        <v>258</v>
      </c>
      <c r="D44" s="967"/>
      <c r="E44" s="967"/>
      <c r="F44" s="967"/>
      <c r="G44" s="967"/>
      <c r="H44" s="954"/>
      <c r="I44" s="955"/>
      <c r="J44" s="955"/>
      <c r="K44" s="956"/>
      <c r="L44" s="968"/>
      <c r="M44" s="968"/>
      <c r="N44" s="968"/>
      <c r="O44" s="968"/>
      <c r="P44" s="968"/>
      <c r="Q44" s="968"/>
      <c r="R44" s="968"/>
      <c r="S44" s="968"/>
      <c r="T44" s="968"/>
      <c r="U44" s="968"/>
      <c r="V44" s="968"/>
      <c r="W44" s="968"/>
      <c r="X44" s="968"/>
      <c r="Y44" s="968"/>
      <c r="Z44" s="968"/>
      <c r="AA44" s="57"/>
    </row>
    <row r="45" spans="1:27" ht="45" customHeight="1">
      <c r="A45" s="967">
        <v>3</v>
      </c>
      <c r="B45" s="967"/>
      <c r="C45" s="967" t="s">
        <v>276</v>
      </c>
      <c r="D45" s="967"/>
      <c r="E45" s="967"/>
      <c r="F45" s="967"/>
      <c r="G45" s="967"/>
      <c r="H45" s="954"/>
      <c r="I45" s="955"/>
      <c r="J45" s="955"/>
      <c r="K45" s="956"/>
      <c r="L45" s="968"/>
      <c r="M45" s="968"/>
      <c r="N45" s="968"/>
      <c r="O45" s="968"/>
      <c r="P45" s="968"/>
      <c r="Q45" s="968"/>
      <c r="R45" s="968"/>
      <c r="S45" s="968"/>
      <c r="T45" s="968"/>
      <c r="U45" s="968"/>
      <c r="V45" s="968"/>
      <c r="W45" s="968"/>
      <c r="X45" s="968"/>
      <c r="Y45" s="968"/>
      <c r="Z45" s="968"/>
      <c r="AA45" s="57"/>
    </row>
    <row r="46" spans="1:27" ht="22.15" customHeight="1">
      <c r="A46" s="948">
        <v>4</v>
      </c>
      <c r="B46" s="949"/>
      <c r="C46" s="948" t="s">
        <v>233</v>
      </c>
      <c r="D46" s="952"/>
      <c r="E46" s="952"/>
      <c r="F46" s="952"/>
      <c r="G46" s="949"/>
      <c r="H46" s="954"/>
      <c r="I46" s="955"/>
      <c r="J46" s="955"/>
      <c r="K46" s="956"/>
      <c r="L46" s="972" t="str">
        <f>CONCATENATE('申告書(入力用)'!AB26,"、",IF('申告書(入力用)'!Y29&gt;0,'申告書(入力用)'!AB28,""))</f>
        <v>、</v>
      </c>
      <c r="M46" s="973"/>
      <c r="N46" s="973"/>
      <c r="O46" s="973"/>
      <c r="P46" s="973"/>
      <c r="Q46" s="973"/>
      <c r="R46" s="973"/>
      <c r="S46" s="973"/>
      <c r="T46" s="973"/>
      <c r="U46" s="973"/>
      <c r="V46" s="973"/>
      <c r="W46" s="973"/>
      <c r="X46" s="973"/>
      <c r="Y46" s="973"/>
      <c r="Z46" s="974"/>
      <c r="AA46" s="57"/>
    </row>
    <row r="47" spans="1:27" ht="22.15" customHeight="1">
      <c r="A47" s="950"/>
      <c r="B47" s="951"/>
      <c r="C47" s="950"/>
      <c r="D47" s="953"/>
      <c r="E47" s="953"/>
      <c r="F47" s="953"/>
      <c r="G47" s="951"/>
      <c r="H47" s="957"/>
      <c r="I47" s="958"/>
      <c r="J47" s="958"/>
      <c r="K47" s="959"/>
      <c r="L47" s="960" t="str">
        <f>CONCATENATE('申告書(入力用)'!AB30,"、",IF('申告書(入力用)'!Y33&gt;0,'申告書(入力用)'!AB32,""))</f>
        <v>、</v>
      </c>
      <c r="M47" s="961"/>
      <c r="N47" s="961"/>
      <c r="O47" s="961"/>
      <c r="P47" s="961"/>
      <c r="Q47" s="961"/>
      <c r="R47" s="961"/>
      <c r="S47" s="961"/>
      <c r="T47" s="961"/>
      <c r="U47" s="961"/>
      <c r="V47" s="961"/>
      <c r="W47" s="961"/>
      <c r="X47" s="961"/>
      <c r="Y47" s="961"/>
      <c r="Z47" s="962"/>
      <c r="AA47" s="57"/>
    </row>
    <row r="48" spans="1:27" ht="45" customHeight="1">
      <c r="A48" s="967">
        <v>5</v>
      </c>
      <c r="B48" s="967"/>
      <c r="C48" s="967" t="s">
        <v>259</v>
      </c>
      <c r="D48" s="967"/>
      <c r="E48" s="967"/>
      <c r="F48" s="967"/>
      <c r="G48" s="967"/>
      <c r="H48" s="954"/>
      <c r="I48" s="955"/>
      <c r="J48" s="955"/>
      <c r="K48" s="956"/>
      <c r="L48" s="968"/>
      <c r="M48" s="968"/>
      <c r="N48" s="968"/>
      <c r="O48" s="968"/>
      <c r="P48" s="968"/>
      <c r="Q48" s="968"/>
      <c r="R48" s="968"/>
      <c r="S48" s="968"/>
      <c r="T48" s="968"/>
      <c r="U48" s="968"/>
      <c r="V48" s="968"/>
      <c r="W48" s="968"/>
      <c r="X48" s="968"/>
      <c r="Y48" s="968"/>
      <c r="Z48" s="968"/>
      <c r="AA48" s="57"/>
    </row>
    <row r="49" spans="1:27" ht="45" customHeight="1">
      <c r="A49" s="967">
        <v>6</v>
      </c>
      <c r="B49" s="967"/>
      <c r="C49" s="967" t="s">
        <v>260</v>
      </c>
      <c r="D49" s="967"/>
      <c r="E49" s="967"/>
      <c r="F49" s="967"/>
      <c r="G49" s="967"/>
      <c r="H49" s="954"/>
      <c r="I49" s="955"/>
      <c r="J49" s="955"/>
      <c r="K49" s="956"/>
      <c r="L49" s="968"/>
      <c r="M49" s="968"/>
      <c r="N49" s="968"/>
      <c r="O49" s="968"/>
      <c r="P49" s="968"/>
      <c r="Q49" s="968"/>
      <c r="R49" s="968"/>
      <c r="S49" s="968"/>
      <c r="T49" s="968"/>
      <c r="U49" s="968"/>
      <c r="V49" s="968"/>
      <c r="W49" s="968"/>
      <c r="X49" s="968"/>
      <c r="Y49" s="968"/>
      <c r="Z49" s="968"/>
      <c r="AA49" s="57"/>
    </row>
    <row r="50" spans="1:27" ht="44.25" customHeight="1">
      <c r="A50" s="967">
        <v>7</v>
      </c>
      <c r="B50" s="967"/>
      <c r="C50" s="967" t="s">
        <v>261</v>
      </c>
      <c r="D50" s="967"/>
      <c r="E50" s="967"/>
      <c r="F50" s="967"/>
      <c r="G50" s="967"/>
      <c r="H50" s="969"/>
      <c r="I50" s="970"/>
      <c r="J50" s="970"/>
      <c r="K50" s="971"/>
      <c r="L50" s="968"/>
      <c r="M50" s="968"/>
      <c r="N50" s="968"/>
      <c r="O50" s="968"/>
      <c r="P50" s="968"/>
      <c r="Q50" s="968"/>
      <c r="R50" s="968"/>
      <c r="S50" s="968"/>
      <c r="T50" s="968"/>
      <c r="U50" s="968"/>
      <c r="V50" s="968"/>
      <c r="W50" s="968"/>
      <c r="X50" s="968"/>
      <c r="Y50" s="968"/>
      <c r="Z50" s="968"/>
      <c r="AA50" s="57"/>
    </row>
    <row r="51" spans="1:27" ht="38.25" customHeight="1">
      <c r="A51" s="68"/>
      <c r="B51" s="68"/>
      <c r="C51" s="68"/>
      <c r="D51" s="68"/>
      <c r="E51" s="68"/>
      <c r="F51" s="68"/>
      <c r="G51" s="68"/>
      <c r="H51" s="68"/>
      <c r="I51" s="68"/>
      <c r="J51" s="68"/>
      <c r="K51" s="68"/>
      <c r="L51" s="68"/>
      <c r="M51" s="68"/>
      <c r="N51" s="68"/>
      <c r="O51" s="68"/>
      <c r="P51" s="68"/>
      <c r="Q51" s="68"/>
      <c r="R51" s="68"/>
      <c r="S51" s="68"/>
      <c r="T51" s="68"/>
      <c r="U51" s="68"/>
      <c r="V51" s="68"/>
      <c r="W51" s="68"/>
      <c r="X51" s="68"/>
      <c r="Y51" s="68"/>
      <c r="Z51" s="57"/>
      <c r="AA51" s="57"/>
    </row>
    <row r="52" spans="1:27" s="70" customFormat="1" ht="10.5" customHeight="1">
      <c r="A52" s="175" t="s">
        <v>496</v>
      </c>
      <c r="B52" s="62"/>
      <c r="C52" s="62"/>
      <c r="D52" s="62"/>
      <c r="E52" s="62"/>
      <c r="F52" s="69"/>
      <c r="G52" s="69"/>
      <c r="H52" s="69"/>
      <c r="I52" s="69"/>
      <c r="J52" s="69"/>
      <c r="K52" s="69"/>
      <c r="L52" s="69"/>
      <c r="M52" s="69"/>
      <c r="N52" s="69"/>
      <c r="O52" s="69"/>
      <c r="P52" s="69"/>
      <c r="Q52" s="69"/>
      <c r="R52" s="69"/>
      <c r="S52" s="69"/>
      <c r="T52" s="69"/>
      <c r="U52" s="69"/>
      <c r="V52" s="69"/>
      <c r="W52" s="69"/>
      <c r="X52" s="69"/>
      <c r="Y52" s="69"/>
    </row>
    <row r="53" spans="1:27" s="70" customFormat="1" ht="10.5" customHeight="1">
      <c r="A53" s="61" t="s">
        <v>277</v>
      </c>
      <c r="B53" s="61"/>
      <c r="C53" s="61"/>
      <c r="D53" s="61"/>
      <c r="E53" s="61"/>
    </row>
    <row r="54" spans="1:27" s="70" customFormat="1" ht="10.5" customHeight="1">
      <c r="A54" s="61" t="s">
        <v>278</v>
      </c>
      <c r="B54" s="61"/>
      <c r="C54" s="61"/>
      <c r="D54" s="61"/>
      <c r="E54" s="61"/>
    </row>
    <row r="55" spans="1:27" s="70" customFormat="1" ht="10.5" customHeight="1">
      <c r="A55" s="71" t="s">
        <v>279</v>
      </c>
      <c r="B55" s="61"/>
      <c r="C55" s="61"/>
      <c r="D55" s="61"/>
      <c r="E55" s="61"/>
    </row>
    <row r="56" spans="1:27" s="70" customFormat="1" ht="10.5" customHeight="1">
      <c r="A56" s="71" t="s">
        <v>280</v>
      </c>
      <c r="B56" s="61"/>
      <c r="C56" s="61"/>
      <c r="D56" s="61"/>
      <c r="E56" s="61"/>
    </row>
    <row r="57" spans="1:27" s="70" customFormat="1" ht="10.5" customHeight="1">
      <c r="A57" s="61" t="s">
        <v>281</v>
      </c>
      <c r="B57" s="61"/>
      <c r="C57" s="61"/>
      <c r="D57" s="61"/>
      <c r="E57" s="61"/>
    </row>
    <row r="58" spans="1:27" s="70" customFormat="1" ht="10.5" customHeight="1">
      <c r="A58" s="75"/>
      <c r="B58" s="61"/>
      <c r="C58" s="61"/>
      <c r="D58" s="61"/>
      <c r="E58" s="61"/>
    </row>
    <row r="59" spans="1:27" s="70" customFormat="1" ht="10.5" customHeight="1">
      <c r="A59" s="71"/>
      <c r="B59" s="61"/>
      <c r="C59" s="61"/>
      <c r="D59" s="61"/>
      <c r="E59" s="61"/>
    </row>
    <row r="60" spans="1:27" s="70" customFormat="1" ht="10.5" customHeight="1">
      <c r="A60" s="71"/>
      <c r="B60" s="61"/>
      <c r="C60" s="61"/>
      <c r="D60" s="61"/>
      <c r="E60" s="61"/>
    </row>
    <row r="61" spans="1:27" s="72" customFormat="1" ht="10.5" customHeight="1">
      <c r="A61" s="174" t="s">
        <v>500</v>
      </c>
      <c r="B61" s="60"/>
      <c r="C61" s="60"/>
      <c r="D61" s="60"/>
      <c r="E61" s="60"/>
    </row>
    <row r="62" spans="1:27" s="72" customFormat="1" ht="10.5" customHeight="1" thickBot="1">
      <c r="A62" s="60"/>
      <c r="B62" s="60"/>
      <c r="C62" s="60"/>
      <c r="D62" s="60"/>
      <c r="E62" s="60"/>
    </row>
    <row r="63" spans="1:27" ht="24" customHeight="1" thickTop="1" thickBot="1">
      <c r="A63" s="57"/>
      <c r="B63" s="57"/>
      <c r="C63" s="57"/>
      <c r="D63" s="57"/>
      <c r="E63" s="57"/>
      <c r="F63" s="57"/>
      <c r="G63" s="57"/>
      <c r="H63" s="57"/>
      <c r="I63" s="57"/>
      <c r="J63" s="57"/>
      <c r="K63" s="57"/>
      <c r="L63" s="57"/>
      <c r="M63" s="57"/>
      <c r="N63" s="57"/>
      <c r="O63" s="57"/>
      <c r="P63" s="941" t="s">
        <v>251</v>
      </c>
      <c r="Q63" s="942"/>
      <c r="R63" s="943"/>
      <c r="T63" s="944" t="s">
        <v>250</v>
      </c>
      <c r="U63" s="945"/>
      <c r="V63" s="945"/>
      <c r="W63" s="945"/>
      <c r="X63" s="945"/>
      <c r="Y63" s="946"/>
      <c r="AA63" s="57"/>
    </row>
    <row r="64" spans="1:27" ht="20.100000000000001" customHeight="1" thickTop="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row r="239" ht="20.100000000000001" customHeight="1"/>
    <row r="240" ht="20.100000000000001" customHeight="1"/>
    <row r="241" ht="20.100000000000001" customHeight="1"/>
    <row r="242" ht="20.100000000000001" customHeight="1"/>
    <row r="243" ht="20.100000000000001" customHeight="1"/>
    <row r="244" ht="20.100000000000001" customHeight="1"/>
    <row r="245" ht="20.100000000000001" customHeight="1"/>
    <row r="246" ht="20.100000000000001" customHeight="1"/>
    <row r="247" ht="20.100000000000001" customHeight="1"/>
    <row r="248" ht="20.100000000000001" customHeight="1"/>
    <row r="249" ht="20.100000000000001" customHeight="1"/>
    <row r="250" ht="20.100000000000001" customHeight="1"/>
    <row r="251" ht="20.100000000000001" customHeight="1"/>
    <row r="252" ht="20.100000000000001" customHeight="1"/>
    <row r="253" ht="20.100000000000001" customHeight="1"/>
    <row r="254" ht="20.100000000000001" customHeight="1"/>
    <row r="255" ht="20.100000000000001" customHeight="1"/>
    <row r="256" ht="20.100000000000001" customHeight="1"/>
    <row r="257" ht="20.100000000000001" customHeight="1"/>
    <row r="258" ht="20.100000000000001" customHeight="1"/>
    <row r="259" ht="20.100000000000001" customHeight="1"/>
    <row r="260" ht="20.100000000000001" customHeight="1"/>
    <row r="261" ht="20.100000000000001" customHeight="1"/>
    <row r="262" ht="20.100000000000001" customHeight="1"/>
    <row r="263" ht="20.100000000000001" customHeight="1"/>
    <row r="264" ht="20.100000000000001" customHeight="1"/>
    <row r="265" ht="20.100000000000001" customHeight="1"/>
    <row r="266" ht="20.100000000000001" customHeight="1"/>
    <row r="267" ht="20.100000000000001" customHeight="1"/>
    <row r="268" ht="20.100000000000001" customHeight="1"/>
    <row r="269" ht="20.100000000000001" customHeight="1"/>
    <row r="270" ht="20.100000000000001" customHeight="1"/>
    <row r="271" ht="20.100000000000001" customHeight="1"/>
    <row r="272" ht="20.100000000000001" customHeight="1"/>
    <row r="273" ht="20.100000000000001" customHeight="1"/>
    <row r="274" ht="20.100000000000001" customHeight="1"/>
    <row r="275" ht="20.100000000000001" customHeight="1"/>
    <row r="276" ht="20.100000000000001" customHeight="1"/>
    <row r="277" ht="20.100000000000001" customHeight="1"/>
    <row r="278" ht="20.100000000000001" customHeight="1"/>
    <row r="279" ht="20.100000000000001" customHeight="1"/>
    <row r="280" ht="20.100000000000001" customHeight="1"/>
    <row r="281" ht="20.100000000000001" customHeight="1"/>
    <row r="282" ht="20.100000000000001" customHeight="1"/>
    <row r="283" ht="20.100000000000001" customHeight="1"/>
    <row r="284" ht="20.100000000000001" customHeight="1"/>
    <row r="285" ht="20.100000000000001" customHeight="1"/>
    <row r="286" ht="20.100000000000001" customHeight="1"/>
    <row r="287" ht="20.100000000000001" customHeight="1"/>
    <row r="288" ht="20.100000000000001" customHeight="1"/>
    <row r="289" ht="20.100000000000001" customHeight="1"/>
    <row r="290" ht="20.100000000000001" customHeight="1"/>
    <row r="291" ht="20.100000000000001" customHeight="1"/>
    <row r="292" ht="20.100000000000001" customHeight="1"/>
    <row r="293" ht="20.100000000000001" customHeight="1"/>
    <row r="294" ht="20.100000000000001" customHeight="1"/>
  </sheetData>
  <sheetProtection password="C7B9" sheet="1" objects="1" scenarios="1"/>
  <mergeCells count="86">
    <mergeCell ref="U42:Y42"/>
    <mergeCell ref="A42:B43"/>
    <mergeCell ref="C42:G43"/>
    <mergeCell ref="H42:K43"/>
    <mergeCell ref="L43:N43"/>
    <mergeCell ref="O43:U43"/>
    <mergeCell ref="D38:P38"/>
    <mergeCell ref="G19:Z19"/>
    <mergeCell ref="G20:Z20"/>
    <mergeCell ref="G21:Z21"/>
    <mergeCell ref="G22:Z22"/>
    <mergeCell ref="T29:Y29"/>
    <mergeCell ref="A30:Z31"/>
    <mergeCell ref="Q32:U32"/>
    <mergeCell ref="V32:Z32"/>
    <mergeCell ref="Q33:U33"/>
    <mergeCell ref="A19:F19"/>
    <mergeCell ref="A20:F21"/>
    <mergeCell ref="A37:C37"/>
    <mergeCell ref="A9:F9"/>
    <mergeCell ref="G8:Z8"/>
    <mergeCell ref="G9:Z9"/>
    <mergeCell ref="A10:F10"/>
    <mergeCell ref="A11:F11"/>
    <mergeCell ref="G10:Z10"/>
    <mergeCell ref="G11:Z11"/>
    <mergeCell ref="A1:U6"/>
    <mergeCell ref="V1:Z1"/>
    <mergeCell ref="W2:Z2"/>
    <mergeCell ref="W3:Z3"/>
    <mergeCell ref="A8:F8"/>
    <mergeCell ref="G16:Z16"/>
    <mergeCell ref="A12:F12"/>
    <mergeCell ref="A14:F14"/>
    <mergeCell ref="A15:F15"/>
    <mergeCell ref="G12:Z12"/>
    <mergeCell ref="G14:Z14"/>
    <mergeCell ref="G15:Z15"/>
    <mergeCell ref="A16:F16"/>
    <mergeCell ref="A17:F17"/>
    <mergeCell ref="A22:F22"/>
    <mergeCell ref="P29:R29"/>
    <mergeCell ref="G17:Z17"/>
    <mergeCell ref="L41:Z41"/>
    <mergeCell ref="D37:P37"/>
    <mergeCell ref="A38:C38"/>
    <mergeCell ref="A39:C39"/>
    <mergeCell ref="A41:B41"/>
    <mergeCell ref="C41:G41"/>
    <mergeCell ref="H41:K41"/>
    <mergeCell ref="V33:Z33"/>
    <mergeCell ref="Q35:U35"/>
    <mergeCell ref="V35:Z35"/>
    <mergeCell ref="Q36:U36"/>
    <mergeCell ref="V36:Z36"/>
    <mergeCell ref="A44:B44"/>
    <mergeCell ref="C44:G44"/>
    <mergeCell ref="H44:K44"/>
    <mergeCell ref="L44:Z44"/>
    <mergeCell ref="A45:B45"/>
    <mergeCell ref="C45:G45"/>
    <mergeCell ref="H45:K45"/>
    <mergeCell ref="L45:Z45"/>
    <mergeCell ref="H50:K50"/>
    <mergeCell ref="L50:Z50"/>
    <mergeCell ref="L46:Z46"/>
    <mergeCell ref="A48:B48"/>
    <mergeCell ref="C48:G48"/>
    <mergeCell ref="H48:K48"/>
    <mergeCell ref="L48:Z48"/>
    <mergeCell ref="P63:R63"/>
    <mergeCell ref="T63:Y63"/>
    <mergeCell ref="D39:P39"/>
    <mergeCell ref="A46:B47"/>
    <mergeCell ref="C46:G47"/>
    <mergeCell ref="H46:K47"/>
    <mergeCell ref="L47:Z47"/>
    <mergeCell ref="L42:O42"/>
    <mergeCell ref="P42:Q42"/>
    <mergeCell ref="S42:T42"/>
    <mergeCell ref="A49:B49"/>
    <mergeCell ref="C49:G49"/>
    <mergeCell ref="H49:K49"/>
    <mergeCell ref="L49:Z49"/>
    <mergeCell ref="A50:B50"/>
    <mergeCell ref="C50:G50"/>
  </mergeCells>
  <phoneticPr fontId="2"/>
  <printOptions horizontalCentered="1"/>
  <pageMargins left="1.1811023622047245" right="1.1811023622047245" top="1.3779527559055118" bottom="0" header="0.59055118110236227" footer="0.31496062992125984"/>
  <pageSetup paperSize="9" scale="105" orientation="portrait" r:id="rId1"/>
  <headerFooter>
    <oddHeader>&amp;L&amp;"HGS創英角ｺﾞｼｯｸUB,標準"&amp;9&amp;K01+000【帳票様式改訂日2016.04.01】</oddHeader>
  </headerFooter>
  <rowBreaks count="1" manualBreakCount="1">
    <brk id="29" max="16383" man="1"/>
  </rowBreaks>
  <drawing r:id="rId2"/>
  <legacyDrawing r:id="rId3"/>
  <controls>
    <mc:AlternateContent xmlns:mc="http://schemas.openxmlformats.org/markup-compatibility/2006">
      <mc:Choice Requires="x14">
        <control shapeId="9241" r:id="rId4" name="CheckBox10">
          <controlPr defaultSize="0" autoLine="0" r:id="rId5">
            <anchor moveWithCells="1">
              <from>
                <xdr:col>21</xdr:col>
                <xdr:colOff>66675</xdr:colOff>
                <xdr:row>1</xdr:row>
                <xdr:rowOff>142875</xdr:rowOff>
              </from>
              <to>
                <xdr:col>22</xdr:col>
                <xdr:colOff>0</xdr:colOff>
                <xdr:row>3</xdr:row>
                <xdr:rowOff>38100</xdr:rowOff>
              </to>
            </anchor>
          </controlPr>
        </control>
      </mc:Choice>
      <mc:Fallback>
        <control shapeId="9241" r:id="rId4" name="CheckBox10"/>
      </mc:Fallback>
    </mc:AlternateContent>
    <mc:AlternateContent xmlns:mc="http://schemas.openxmlformats.org/markup-compatibility/2006">
      <mc:Choice Requires="x14">
        <control shapeId="9240" r:id="rId6" name="CheckBox9">
          <controlPr defaultSize="0" autoLine="0" r:id="rId7">
            <anchor moveWithCells="1">
              <from>
                <xdr:col>21</xdr:col>
                <xdr:colOff>57150</xdr:colOff>
                <xdr:row>0</xdr:row>
                <xdr:rowOff>123825</xdr:rowOff>
              </from>
              <to>
                <xdr:col>22</xdr:col>
                <xdr:colOff>28575</xdr:colOff>
                <xdr:row>2</xdr:row>
                <xdr:rowOff>66675</xdr:rowOff>
              </to>
            </anchor>
          </controlPr>
        </control>
      </mc:Choice>
      <mc:Fallback>
        <control shapeId="9240" r:id="rId6" name="CheckBox9"/>
      </mc:Fallback>
    </mc:AlternateContent>
    <mc:AlternateContent xmlns:mc="http://schemas.openxmlformats.org/markup-compatibility/2006">
      <mc:Choice Requires="x14">
        <control shapeId="9239" r:id="rId8" name="CheckBox8">
          <controlPr defaultSize="0" autoLine="0" r:id="rId9">
            <anchor moveWithCells="1">
              <from>
                <xdr:col>19</xdr:col>
                <xdr:colOff>38100</xdr:colOff>
                <xdr:row>16</xdr:row>
                <xdr:rowOff>152400</xdr:rowOff>
              </from>
              <to>
                <xdr:col>21</xdr:col>
                <xdr:colOff>104775</xdr:colOff>
                <xdr:row>16</xdr:row>
                <xdr:rowOff>400050</xdr:rowOff>
              </to>
            </anchor>
          </controlPr>
        </control>
      </mc:Choice>
      <mc:Fallback>
        <control shapeId="9239" r:id="rId8" name="CheckBox8"/>
      </mc:Fallback>
    </mc:AlternateContent>
    <mc:AlternateContent xmlns:mc="http://schemas.openxmlformats.org/markup-compatibility/2006">
      <mc:Choice Requires="x14">
        <control shapeId="9238" r:id="rId10" name="CheckBox7">
          <controlPr defaultSize="0" autoLine="0" r:id="rId11">
            <anchor moveWithCells="1">
              <from>
                <xdr:col>11</xdr:col>
                <xdr:colOff>47625</xdr:colOff>
                <xdr:row>16</xdr:row>
                <xdr:rowOff>152400</xdr:rowOff>
              </from>
              <to>
                <xdr:col>16</xdr:col>
                <xdr:colOff>114300</xdr:colOff>
                <xdr:row>16</xdr:row>
                <xdr:rowOff>400050</xdr:rowOff>
              </to>
            </anchor>
          </controlPr>
        </control>
      </mc:Choice>
      <mc:Fallback>
        <control shapeId="9238" r:id="rId10" name="CheckBox7"/>
      </mc:Fallback>
    </mc:AlternateContent>
    <mc:AlternateContent xmlns:mc="http://schemas.openxmlformats.org/markup-compatibility/2006">
      <mc:Choice Requires="x14">
        <control shapeId="9237" r:id="rId12" name="CheckBox6">
          <controlPr defaultSize="0" autoLine="0" r:id="rId13">
            <anchor moveWithCells="1">
              <from>
                <xdr:col>19</xdr:col>
                <xdr:colOff>38100</xdr:colOff>
                <xdr:row>15</xdr:row>
                <xdr:rowOff>152400</xdr:rowOff>
              </from>
              <to>
                <xdr:col>21</xdr:col>
                <xdr:colOff>104775</xdr:colOff>
                <xdr:row>15</xdr:row>
                <xdr:rowOff>400050</xdr:rowOff>
              </to>
            </anchor>
          </controlPr>
        </control>
      </mc:Choice>
      <mc:Fallback>
        <control shapeId="9237" r:id="rId12" name="CheckBox6"/>
      </mc:Fallback>
    </mc:AlternateContent>
    <mc:AlternateContent xmlns:mc="http://schemas.openxmlformats.org/markup-compatibility/2006">
      <mc:Choice Requires="x14">
        <control shapeId="9236" r:id="rId14" name="CheckBox5">
          <controlPr defaultSize="0" autoLine="0" r:id="rId15">
            <anchor moveWithCells="1">
              <from>
                <xdr:col>11</xdr:col>
                <xdr:colOff>47625</xdr:colOff>
                <xdr:row>15</xdr:row>
                <xdr:rowOff>152400</xdr:rowOff>
              </from>
              <to>
                <xdr:col>16</xdr:col>
                <xdr:colOff>114300</xdr:colOff>
                <xdr:row>15</xdr:row>
                <xdr:rowOff>400050</xdr:rowOff>
              </to>
            </anchor>
          </controlPr>
        </control>
      </mc:Choice>
      <mc:Fallback>
        <control shapeId="9236" r:id="rId14" name="CheckBox5"/>
      </mc:Fallback>
    </mc:AlternateContent>
    <mc:AlternateContent xmlns:mc="http://schemas.openxmlformats.org/markup-compatibility/2006">
      <mc:Choice Requires="x14">
        <control shapeId="9235" r:id="rId16" name="CheckBox4">
          <controlPr defaultSize="0" autoLine="0" r:id="rId17">
            <anchor moveWithCells="1">
              <from>
                <xdr:col>19</xdr:col>
                <xdr:colOff>38100</xdr:colOff>
                <xdr:row>14</xdr:row>
                <xdr:rowOff>152400</xdr:rowOff>
              </from>
              <to>
                <xdr:col>21</xdr:col>
                <xdr:colOff>104775</xdr:colOff>
                <xdr:row>14</xdr:row>
                <xdr:rowOff>400050</xdr:rowOff>
              </to>
            </anchor>
          </controlPr>
        </control>
      </mc:Choice>
      <mc:Fallback>
        <control shapeId="9235" r:id="rId16" name="CheckBox4"/>
      </mc:Fallback>
    </mc:AlternateContent>
    <mc:AlternateContent xmlns:mc="http://schemas.openxmlformats.org/markup-compatibility/2006">
      <mc:Choice Requires="x14">
        <control shapeId="9234" r:id="rId18" name="CheckBox3">
          <controlPr defaultSize="0" autoLine="0" r:id="rId19">
            <anchor moveWithCells="1">
              <from>
                <xdr:col>11</xdr:col>
                <xdr:colOff>47625</xdr:colOff>
                <xdr:row>14</xdr:row>
                <xdr:rowOff>152400</xdr:rowOff>
              </from>
              <to>
                <xdr:col>16</xdr:col>
                <xdr:colOff>114300</xdr:colOff>
                <xdr:row>14</xdr:row>
                <xdr:rowOff>400050</xdr:rowOff>
              </to>
            </anchor>
          </controlPr>
        </control>
      </mc:Choice>
      <mc:Fallback>
        <control shapeId="9234" r:id="rId18" name="CheckBox3"/>
      </mc:Fallback>
    </mc:AlternateContent>
    <mc:AlternateContent xmlns:mc="http://schemas.openxmlformats.org/markup-compatibility/2006">
      <mc:Choice Requires="x14">
        <control shapeId="9233" r:id="rId20" name="CheckBox2">
          <controlPr defaultSize="0" autoLine="0" r:id="rId21">
            <anchor moveWithCells="1">
              <from>
                <xdr:col>19</xdr:col>
                <xdr:colOff>38100</xdr:colOff>
                <xdr:row>13</xdr:row>
                <xdr:rowOff>152400</xdr:rowOff>
              </from>
              <to>
                <xdr:col>21</xdr:col>
                <xdr:colOff>104775</xdr:colOff>
                <xdr:row>13</xdr:row>
                <xdr:rowOff>400050</xdr:rowOff>
              </to>
            </anchor>
          </controlPr>
        </control>
      </mc:Choice>
      <mc:Fallback>
        <control shapeId="9233" r:id="rId20" name="CheckBox2"/>
      </mc:Fallback>
    </mc:AlternateContent>
    <mc:AlternateContent xmlns:mc="http://schemas.openxmlformats.org/markup-compatibility/2006">
      <mc:Choice Requires="x14">
        <control shapeId="9232" r:id="rId22" name="CheckBox1">
          <controlPr defaultSize="0" autoLine="0" r:id="rId23">
            <anchor moveWithCells="1">
              <from>
                <xdr:col>11</xdr:col>
                <xdr:colOff>47625</xdr:colOff>
                <xdr:row>13</xdr:row>
                <xdr:rowOff>152400</xdr:rowOff>
              </from>
              <to>
                <xdr:col>16</xdr:col>
                <xdr:colOff>114300</xdr:colOff>
                <xdr:row>13</xdr:row>
                <xdr:rowOff>400050</xdr:rowOff>
              </to>
            </anchor>
          </controlPr>
        </control>
      </mc:Choice>
      <mc:Fallback>
        <control shapeId="9232" r:id="rId22" name="CheckBox1"/>
      </mc:Fallback>
    </mc:AlternateContent>
    <mc:AlternateContent xmlns:mc="http://schemas.openxmlformats.org/markup-compatibility/2006">
      <mc:Choice Requires="x14">
        <control shapeId="9242" r:id="rId24" name="CheckBox11">
          <controlPr defaultSize="0" autoLine="0" r:id="rId25">
            <anchor moveWithCells="1">
              <from>
                <xdr:col>4</xdr:col>
                <xdr:colOff>161925</xdr:colOff>
                <xdr:row>38</xdr:row>
                <xdr:rowOff>0</xdr:rowOff>
              </from>
              <to>
                <xdr:col>7</xdr:col>
                <xdr:colOff>190500</xdr:colOff>
                <xdr:row>39</xdr:row>
                <xdr:rowOff>19050</xdr:rowOff>
              </to>
            </anchor>
          </controlPr>
        </control>
      </mc:Choice>
      <mc:Fallback>
        <control shapeId="9242" r:id="rId24" name="CheckBox11"/>
      </mc:Fallback>
    </mc:AlternateContent>
    <mc:AlternateContent xmlns:mc="http://schemas.openxmlformats.org/markup-compatibility/2006">
      <mc:Choice Requires="x14">
        <control shapeId="9243" r:id="rId26" name="CheckBox12">
          <controlPr defaultSize="0" autoLine="0" r:id="rId27">
            <anchor moveWithCells="1">
              <from>
                <xdr:col>9</xdr:col>
                <xdr:colOff>142875</xdr:colOff>
                <xdr:row>38</xdr:row>
                <xdr:rowOff>0</xdr:rowOff>
              </from>
              <to>
                <xdr:col>14</xdr:col>
                <xdr:colOff>9525</xdr:colOff>
                <xdr:row>39</xdr:row>
                <xdr:rowOff>19050</xdr:rowOff>
              </to>
            </anchor>
          </controlPr>
        </control>
      </mc:Choice>
      <mc:Fallback>
        <control shapeId="9243" r:id="rId26" name="CheckBox12"/>
      </mc:Fallback>
    </mc:AlternateContent>
  </control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A294"/>
  <sheetViews>
    <sheetView view="pageBreakPreview" topLeftCell="A20" zoomScale="130" zoomScaleNormal="100" zoomScaleSheetLayoutView="130" workbookViewId="0">
      <selection activeCell="E13" sqref="E13"/>
    </sheetView>
  </sheetViews>
  <sheetFormatPr defaultRowHeight="13.5"/>
  <cols>
    <col min="1" max="2" width="2.75" style="45" customWidth="1"/>
    <col min="3" max="7" width="3" style="45" customWidth="1"/>
    <col min="8" max="11" width="2.625" style="45" customWidth="1"/>
    <col min="12" max="25" width="2.75" style="45" customWidth="1"/>
    <col min="26" max="26" width="3.25" style="45" customWidth="1"/>
    <col min="27" max="29" width="2.75" style="45" customWidth="1"/>
    <col min="30" max="41" width="3.625" style="45" customWidth="1"/>
    <col min="42" max="16384" width="9" style="45"/>
  </cols>
  <sheetData>
    <row r="1" spans="1:26" ht="12" customHeight="1">
      <c r="A1" s="997" t="s">
        <v>262</v>
      </c>
      <c r="B1" s="997"/>
      <c r="C1" s="997"/>
      <c r="D1" s="997"/>
      <c r="E1" s="997"/>
      <c r="F1" s="997"/>
      <c r="G1" s="997"/>
      <c r="H1" s="997"/>
      <c r="I1" s="997"/>
      <c r="J1" s="997"/>
      <c r="K1" s="997"/>
      <c r="L1" s="997"/>
      <c r="M1" s="997"/>
      <c r="N1" s="997"/>
      <c r="O1" s="997"/>
      <c r="P1" s="997"/>
      <c r="Q1" s="997"/>
      <c r="R1" s="997"/>
      <c r="S1" s="997"/>
      <c r="T1" s="997"/>
      <c r="U1" s="998"/>
      <c r="V1" s="999" t="s">
        <v>242</v>
      </c>
      <c r="W1" s="1000"/>
      <c r="X1" s="1000"/>
      <c r="Y1" s="1000"/>
      <c r="Z1" s="1001"/>
    </row>
    <row r="2" spans="1:26" ht="12" customHeight="1">
      <c r="A2" s="997"/>
      <c r="B2" s="997"/>
      <c r="C2" s="997"/>
      <c r="D2" s="997"/>
      <c r="E2" s="997"/>
      <c r="F2" s="997"/>
      <c r="G2" s="997"/>
      <c r="H2" s="997"/>
      <c r="I2" s="997"/>
      <c r="J2" s="997"/>
      <c r="K2" s="997"/>
      <c r="L2" s="997"/>
      <c r="M2" s="997"/>
      <c r="N2" s="997"/>
      <c r="O2" s="997"/>
      <c r="P2" s="997"/>
      <c r="Q2" s="997"/>
      <c r="R2" s="997"/>
      <c r="S2" s="997"/>
      <c r="T2" s="997"/>
      <c r="U2" s="998"/>
      <c r="W2" s="1002" t="s">
        <v>263</v>
      </c>
      <c r="X2" s="1002"/>
      <c r="Y2" s="1002"/>
      <c r="Z2" s="1003"/>
    </row>
    <row r="3" spans="1:26" ht="12" customHeight="1">
      <c r="A3" s="997"/>
      <c r="B3" s="997"/>
      <c r="C3" s="997"/>
      <c r="D3" s="997"/>
      <c r="E3" s="997"/>
      <c r="F3" s="997"/>
      <c r="G3" s="997"/>
      <c r="H3" s="997"/>
      <c r="I3" s="997"/>
      <c r="J3" s="997"/>
      <c r="K3" s="997"/>
      <c r="L3" s="997"/>
      <c r="M3" s="997"/>
      <c r="N3" s="997"/>
      <c r="O3" s="997"/>
      <c r="P3" s="997"/>
      <c r="Q3" s="997"/>
      <c r="R3" s="997"/>
      <c r="S3" s="997"/>
      <c r="T3" s="997"/>
      <c r="U3" s="998"/>
      <c r="W3" s="1004" t="s">
        <v>264</v>
      </c>
      <c r="X3" s="1004"/>
      <c r="Y3" s="1004"/>
      <c r="Z3" s="1005"/>
    </row>
    <row r="4" spans="1:26" ht="22.5" customHeight="1">
      <c r="A4" s="997"/>
      <c r="B4" s="997"/>
      <c r="C4" s="997"/>
      <c r="D4" s="997"/>
      <c r="E4" s="997"/>
      <c r="F4" s="997"/>
      <c r="G4" s="997"/>
      <c r="H4" s="997"/>
      <c r="I4" s="997"/>
      <c r="J4" s="997"/>
      <c r="K4" s="997"/>
      <c r="L4" s="997"/>
      <c r="M4" s="997"/>
      <c r="N4" s="997"/>
      <c r="O4" s="997"/>
      <c r="P4" s="997"/>
      <c r="Q4" s="997"/>
      <c r="R4" s="997"/>
      <c r="S4" s="997"/>
      <c r="T4" s="997"/>
      <c r="U4" s="998"/>
      <c r="V4" s="47"/>
      <c r="W4" s="48"/>
      <c r="X4" s="48"/>
      <c r="Y4" s="48"/>
      <c r="Z4" s="49"/>
    </row>
    <row r="5" spans="1:26" ht="22.5" customHeight="1">
      <c r="A5" s="997"/>
      <c r="B5" s="997"/>
      <c r="C5" s="997"/>
      <c r="D5" s="997"/>
      <c r="E5" s="997"/>
      <c r="F5" s="997"/>
      <c r="G5" s="997"/>
      <c r="H5" s="997"/>
      <c r="I5" s="997"/>
      <c r="J5" s="997"/>
      <c r="K5" s="997"/>
      <c r="L5" s="997"/>
      <c r="M5" s="997"/>
      <c r="N5" s="997"/>
      <c r="O5" s="997"/>
      <c r="P5" s="997"/>
      <c r="Q5" s="997"/>
      <c r="R5" s="997"/>
      <c r="S5" s="997"/>
      <c r="T5" s="997"/>
      <c r="U5" s="998"/>
      <c r="V5" s="50"/>
      <c r="W5" s="73"/>
      <c r="X5" s="51"/>
      <c r="Y5" s="51"/>
      <c r="Z5" s="52"/>
    </row>
    <row r="6" spans="1:26" ht="22.5" customHeight="1">
      <c r="A6" s="997"/>
      <c r="B6" s="997"/>
      <c r="C6" s="997"/>
      <c r="D6" s="997"/>
      <c r="E6" s="997"/>
      <c r="F6" s="997"/>
      <c r="G6" s="997"/>
      <c r="H6" s="997"/>
      <c r="I6" s="997"/>
      <c r="J6" s="997"/>
      <c r="K6" s="997"/>
      <c r="L6" s="997"/>
      <c r="M6" s="997"/>
      <c r="N6" s="997"/>
      <c r="O6" s="997"/>
      <c r="P6" s="997"/>
      <c r="Q6" s="997"/>
      <c r="R6" s="997"/>
      <c r="S6" s="997"/>
      <c r="T6" s="997"/>
      <c r="U6" s="998"/>
      <c r="V6" s="53"/>
      <c r="W6" s="173"/>
      <c r="X6" s="54"/>
      <c r="Y6" s="54"/>
      <c r="Z6" s="55"/>
    </row>
    <row r="7" spans="1:26" ht="20.25" customHeight="1">
      <c r="A7" s="56" t="s">
        <v>243</v>
      </c>
      <c r="B7" s="56"/>
      <c r="C7" s="56"/>
      <c r="D7" s="56"/>
      <c r="E7" s="56"/>
      <c r="F7" s="56"/>
    </row>
    <row r="8" spans="1:26" ht="18.75" customHeight="1">
      <c r="A8" s="1006" t="s">
        <v>265</v>
      </c>
      <c r="B8" s="1006"/>
      <c r="C8" s="1006"/>
      <c r="D8" s="1006"/>
      <c r="E8" s="1006"/>
      <c r="F8" s="1006"/>
      <c r="G8" s="1008" t="str">
        <f>CONCATENATE('申告書(入力用)'!E11)</f>
        <v/>
      </c>
      <c r="H8" s="1009"/>
      <c r="I8" s="1009"/>
      <c r="J8" s="1009"/>
      <c r="K8" s="1009"/>
      <c r="L8" s="1009"/>
      <c r="M8" s="1009"/>
      <c r="N8" s="1009"/>
      <c r="O8" s="1009"/>
      <c r="P8" s="1009"/>
      <c r="Q8" s="1009"/>
      <c r="R8" s="1009"/>
      <c r="S8" s="1009"/>
      <c r="T8" s="1009"/>
      <c r="U8" s="1009"/>
      <c r="V8" s="1009"/>
      <c r="W8" s="1009"/>
      <c r="X8" s="1009"/>
      <c r="Y8" s="1009"/>
      <c r="Z8" s="1010"/>
    </row>
    <row r="9" spans="1:26" ht="24" customHeight="1">
      <c r="A9" s="1007" t="s">
        <v>244</v>
      </c>
      <c r="B9" s="1007"/>
      <c r="C9" s="1007"/>
      <c r="D9" s="1007"/>
      <c r="E9" s="1007"/>
      <c r="F9" s="1007"/>
      <c r="G9" s="1011" t="str">
        <f>CONCATENATE('申告書(入力用)'!E12)</f>
        <v/>
      </c>
      <c r="H9" s="1012"/>
      <c r="I9" s="1012"/>
      <c r="J9" s="1012"/>
      <c r="K9" s="1012"/>
      <c r="L9" s="1012"/>
      <c r="M9" s="1012"/>
      <c r="N9" s="1012"/>
      <c r="O9" s="1012"/>
      <c r="P9" s="1012"/>
      <c r="Q9" s="1012"/>
      <c r="R9" s="1012"/>
      <c r="S9" s="1012"/>
      <c r="T9" s="1012"/>
      <c r="U9" s="1012"/>
      <c r="V9" s="1012"/>
      <c r="W9" s="1012"/>
      <c r="X9" s="1012"/>
      <c r="Y9" s="1012"/>
      <c r="Z9" s="1013"/>
    </row>
    <row r="10" spans="1:26" ht="24.75" customHeight="1">
      <c r="A10" s="967" t="s">
        <v>17</v>
      </c>
      <c r="B10" s="967"/>
      <c r="C10" s="967"/>
      <c r="D10" s="967"/>
      <c r="E10" s="967"/>
      <c r="F10" s="967"/>
      <c r="G10" s="991" t="str">
        <f>CONCATENATE('申告書(入力用)'!AO5)</f>
        <v/>
      </c>
      <c r="H10" s="992"/>
      <c r="I10" s="992"/>
      <c r="J10" s="992"/>
      <c r="K10" s="992"/>
      <c r="L10" s="992"/>
      <c r="M10" s="992"/>
      <c r="N10" s="992"/>
      <c r="O10" s="992"/>
      <c r="P10" s="992"/>
      <c r="Q10" s="992"/>
      <c r="R10" s="992"/>
      <c r="S10" s="992"/>
      <c r="T10" s="992"/>
      <c r="U10" s="992"/>
      <c r="V10" s="992"/>
      <c r="W10" s="992"/>
      <c r="X10" s="992"/>
      <c r="Y10" s="992"/>
      <c r="Z10" s="993"/>
    </row>
    <row r="11" spans="1:26" ht="24.75" customHeight="1">
      <c r="A11" s="967" t="s">
        <v>3</v>
      </c>
      <c r="B11" s="967"/>
      <c r="C11" s="967"/>
      <c r="D11" s="967"/>
      <c r="E11" s="967"/>
      <c r="F11" s="967"/>
      <c r="G11" s="991" t="str">
        <f>CONCATENATE('申告書(入力用)'!AO1)</f>
        <v/>
      </c>
      <c r="H11" s="992"/>
      <c r="I11" s="992"/>
      <c r="J11" s="992"/>
      <c r="K11" s="992"/>
      <c r="L11" s="992"/>
      <c r="M11" s="992"/>
      <c r="N11" s="992"/>
      <c r="O11" s="992"/>
      <c r="P11" s="992"/>
      <c r="Q11" s="992"/>
      <c r="R11" s="992"/>
      <c r="S11" s="992"/>
      <c r="T11" s="992"/>
      <c r="U11" s="992"/>
      <c r="V11" s="992"/>
      <c r="W11" s="992"/>
      <c r="X11" s="992"/>
      <c r="Y11" s="992"/>
      <c r="Z11" s="993"/>
    </row>
    <row r="12" spans="1:26" ht="24" customHeight="1">
      <c r="A12" s="967" t="s">
        <v>4</v>
      </c>
      <c r="B12" s="967"/>
      <c r="C12" s="967"/>
      <c r="D12" s="967"/>
      <c r="E12" s="967"/>
      <c r="F12" s="967"/>
      <c r="G12" s="991" t="str">
        <f>CONCATENATE('申告書(入力用)'!Y10,"-",'申告書(入力用)'!AC10,"-",'申告書(入力用)'!AG10)</f>
        <v>--</v>
      </c>
      <c r="H12" s="992"/>
      <c r="I12" s="992"/>
      <c r="J12" s="992"/>
      <c r="K12" s="992"/>
      <c r="L12" s="992"/>
      <c r="M12" s="992"/>
      <c r="N12" s="992"/>
      <c r="O12" s="992"/>
      <c r="P12" s="992"/>
      <c r="Q12" s="992"/>
      <c r="R12" s="992"/>
      <c r="S12" s="992"/>
      <c r="T12" s="992"/>
      <c r="U12" s="992"/>
      <c r="V12" s="992"/>
      <c r="W12" s="992"/>
      <c r="X12" s="992"/>
      <c r="Y12" s="992"/>
      <c r="Z12" s="993"/>
    </row>
    <row r="13" spans="1:26" ht="18.75" customHeight="1">
      <c r="A13" s="56" t="s">
        <v>245</v>
      </c>
      <c r="B13" s="56"/>
      <c r="C13" s="56"/>
      <c r="D13" s="56"/>
      <c r="E13" s="56"/>
      <c r="F13" s="56"/>
      <c r="G13" s="57"/>
      <c r="H13" s="57"/>
      <c r="I13" s="57"/>
      <c r="J13" s="57"/>
      <c r="K13" s="57"/>
      <c r="L13" s="57"/>
      <c r="M13" s="57"/>
      <c r="N13" s="57"/>
      <c r="O13" s="57"/>
      <c r="P13" s="57"/>
      <c r="Q13" s="57"/>
      <c r="R13" s="57"/>
      <c r="S13" s="57"/>
      <c r="T13" s="57"/>
      <c r="U13" s="57"/>
      <c r="V13" s="57"/>
      <c r="W13" s="57"/>
      <c r="X13" s="57"/>
      <c r="Y13" s="57"/>
      <c r="Z13" s="57"/>
    </row>
    <row r="14" spans="1:26" ht="36.75" customHeight="1">
      <c r="A14" s="967" t="s">
        <v>246</v>
      </c>
      <c r="B14" s="967"/>
      <c r="C14" s="967"/>
      <c r="D14" s="967"/>
      <c r="E14" s="967"/>
      <c r="F14" s="967"/>
      <c r="G14" s="994"/>
      <c r="H14" s="995"/>
      <c r="I14" s="995"/>
      <c r="J14" s="995"/>
      <c r="K14" s="995"/>
      <c r="L14" s="995"/>
      <c r="M14" s="995"/>
      <c r="N14" s="995"/>
      <c r="O14" s="995"/>
      <c r="P14" s="995"/>
      <c r="Q14" s="995"/>
      <c r="R14" s="995"/>
      <c r="S14" s="995"/>
      <c r="T14" s="995"/>
      <c r="U14" s="995"/>
      <c r="V14" s="995"/>
      <c r="W14" s="995"/>
      <c r="X14" s="995"/>
      <c r="Y14" s="995"/>
      <c r="Z14" s="996"/>
    </row>
    <row r="15" spans="1:26" ht="36" customHeight="1">
      <c r="A15" s="967" t="s">
        <v>266</v>
      </c>
      <c r="B15" s="967"/>
      <c r="C15" s="967"/>
      <c r="D15" s="967"/>
      <c r="E15" s="967"/>
      <c r="F15" s="967"/>
      <c r="G15" s="976"/>
      <c r="H15" s="977"/>
      <c r="I15" s="977"/>
      <c r="J15" s="977"/>
      <c r="K15" s="977"/>
      <c r="L15" s="977"/>
      <c r="M15" s="977"/>
      <c r="N15" s="977"/>
      <c r="O15" s="977"/>
      <c r="P15" s="977"/>
      <c r="Q15" s="977"/>
      <c r="R15" s="977"/>
      <c r="S15" s="977"/>
      <c r="T15" s="977"/>
      <c r="U15" s="977"/>
      <c r="V15" s="977"/>
      <c r="W15" s="977"/>
      <c r="X15" s="977"/>
      <c r="Y15" s="977"/>
      <c r="Z15" s="978"/>
    </row>
    <row r="16" spans="1:26" ht="36.75" customHeight="1">
      <c r="A16" s="967" t="s">
        <v>267</v>
      </c>
      <c r="B16" s="967"/>
      <c r="C16" s="967"/>
      <c r="D16" s="967"/>
      <c r="E16" s="967"/>
      <c r="F16" s="967"/>
      <c r="G16" s="976"/>
      <c r="H16" s="977"/>
      <c r="I16" s="977"/>
      <c r="J16" s="977"/>
      <c r="K16" s="977"/>
      <c r="L16" s="977"/>
      <c r="M16" s="977"/>
      <c r="N16" s="977"/>
      <c r="O16" s="977"/>
      <c r="P16" s="977"/>
      <c r="Q16" s="977"/>
      <c r="R16" s="977"/>
      <c r="S16" s="977"/>
      <c r="T16" s="977"/>
      <c r="U16" s="977"/>
      <c r="V16" s="977"/>
      <c r="W16" s="977"/>
      <c r="X16" s="977"/>
      <c r="Y16" s="977"/>
      <c r="Z16" s="978"/>
    </row>
    <row r="17" spans="1:26" ht="36.75" customHeight="1">
      <c r="A17" s="975" t="s">
        <v>268</v>
      </c>
      <c r="B17" s="967"/>
      <c r="C17" s="967"/>
      <c r="D17" s="967"/>
      <c r="E17" s="967"/>
      <c r="F17" s="967"/>
      <c r="G17" s="976"/>
      <c r="H17" s="977"/>
      <c r="I17" s="977"/>
      <c r="J17" s="977"/>
      <c r="K17" s="977"/>
      <c r="L17" s="977"/>
      <c r="M17" s="977"/>
      <c r="N17" s="977"/>
      <c r="O17" s="977"/>
      <c r="P17" s="977"/>
      <c r="Q17" s="977"/>
      <c r="R17" s="977"/>
      <c r="S17" s="977"/>
      <c r="T17" s="977"/>
      <c r="U17" s="977"/>
      <c r="V17" s="977"/>
      <c r="W17" s="977"/>
      <c r="X17" s="977"/>
      <c r="Y17" s="977"/>
      <c r="Z17" s="978"/>
    </row>
    <row r="18" spans="1:26" ht="18" customHeight="1">
      <c r="A18" s="56" t="s">
        <v>247</v>
      </c>
      <c r="B18" s="56"/>
      <c r="C18" s="56"/>
      <c r="D18" s="56"/>
      <c r="E18" s="56"/>
      <c r="F18" s="56"/>
      <c r="G18" s="57"/>
      <c r="H18" s="57"/>
      <c r="I18" s="57"/>
      <c r="J18" s="57"/>
      <c r="K18" s="57"/>
      <c r="L18" s="57"/>
      <c r="M18" s="57"/>
      <c r="N18" s="57"/>
      <c r="O18" s="57"/>
      <c r="P18" s="57"/>
      <c r="Q18" s="57"/>
      <c r="R18" s="57"/>
      <c r="S18" s="57"/>
      <c r="T18" s="57"/>
      <c r="U18" s="57"/>
      <c r="V18" s="57"/>
      <c r="W18" s="57"/>
      <c r="X18" s="57"/>
      <c r="Y18" s="57"/>
      <c r="Z18" s="57"/>
    </row>
    <row r="19" spans="1:26" ht="36.75" customHeight="1">
      <c r="A19" s="967" t="s">
        <v>248</v>
      </c>
      <c r="B19" s="967"/>
      <c r="C19" s="967"/>
      <c r="D19" s="967"/>
      <c r="E19" s="967"/>
      <c r="F19" s="967"/>
      <c r="G19" s="1015"/>
      <c r="H19" s="1016"/>
      <c r="I19" s="1016"/>
      <c r="J19" s="1016"/>
      <c r="K19" s="1016"/>
      <c r="L19" s="1016"/>
      <c r="M19" s="1016"/>
      <c r="N19" s="1016"/>
      <c r="O19" s="1016"/>
      <c r="P19" s="1016"/>
      <c r="Q19" s="1016"/>
      <c r="R19" s="1016"/>
      <c r="S19" s="1016"/>
      <c r="T19" s="1016"/>
      <c r="U19" s="1016"/>
      <c r="V19" s="1016"/>
      <c r="W19" s="1016"/>
      <c r="X19" s="1016"/>
      <c r="Y19" s="1016"/>
      <c r="Z19" s="1017"/>
    </row>
    <row r="20" spans="1:26" ht="18.75" customHeight="1">
      <c r="A20" s="975" t="s">
        <v>249</v>
      </c>
      <c r="B20" s="967"/>
      <c r="C20" s="967"/>
      <c r="D20" s="967"/>
      <c r="E20" s="967"/>
      <c r="F20" s="967"/>
      <c r="G20" s="1018">
        <v>695310100</v>
      </c>
      <c r="H20" s="1019"/>
      <c r="I20" s="1019"/>
      <c r="J20" s="1019"/>
      <c r="K20" s="1019"/>
      <c r="L20" s="1019"/>
      <c r="M20" s="1019"/>
      <c r="N20" s="1019"/>
      <c r="O20" s="1019"/>
      <c r="P20" s="1019"/>
      <c r="Q20" s="1019"/>
      <c r="R20" s="1019"/>
      <c r="S20" s="1019"/>
      <c r="T20" s="1019"/>
      <c r="U20" s="1019"/>
      <c r="V20" s="1019"/>
      <c r="W20" s="1019"/>
      <c r="X20" s="1019"/>
      <c r="Y20" s="1019"/>
      <c r="Z20" s="1020"/>
    </row>
    <row r="21" spans="1:26" ht="18.75" customHeight="1">
      <c r="A21" s="967"/>
      <c r="B21" s="967"/>
      <c r="C21" s="967"/>
      <c r="D21" s="967"/>
      <c r="E21" s="967"/>
      <c r="F21" s="967"/>
      <c r="G21" s="960" t="s">
        <v>298</v>
      </c>
      <c r="H21" s="961"/>
      <c r="I21" s="961"/>
      <c r="J21" s="961"/>
      <c r="K21" s="961"/>
      <c r="L21" s="961"/>
      <c r="M21" s="961"/>
      <c r="N21" s="961"/>
      <c r="O21" s="961"/>
      <c r="P21" s="961"/>
      <c r="Q21" s="961"/>
      <c r="R21" s="961"/>
      <c r="S21" s="961"/>
      <c r="T21" s="961"/>
      <c r="U21" s="961"/>
      <c r="V21" s="961"/>
      <c r="W21" s="961"/>
      <c r="X21" s="961"/>
      <c r="Y21" s="961"/>
      <c r="Z21" s="962"/>
    </row>
    <row r="22" spans="1:26" ht="111.75" customHeight="1">
      <c r="A22" s="975" t="s">
        <v>269</v>
      </c>
      <c r="B22" s="967"/>
      <c r="C22" s="967"/>
      <c r="D22" s="967"/>
      <c r="E22" s="967"/>
      <c r="F22" s="967"/>
      <c r="G22" s="980"/>
      <c r="H22" s="947"/>
      <c r="I22" s="947"/>
      <c r="J22" s="947"/>
      <c r="K22" s="947"/>
      <c r="L22" s="947"/>
      <c r="M22" s="947"/>
      <c r="N22" s="947"/>
      <c r="O22" s="947"/>
      <c r="P22" s="947"/>
      <c r="Q22" s="947"/>
      <c r="R22" s="947"/>
      <c r="S22" s="947"/>
      <c r="T22" s="947"/>
      <c r="U22" s="947"/>
      <c r="V22" s="947"/>
      <c r="W22" s="947"/>
      <c r="X22" s="947"/>
      <c r="Y22" s="947"/>
      <c r="Z22" s="981"/>
    </row>
    <row r="23" spans="1:26" ht="21.75" customHeight="1">
      <c r="A23" s="59"/>
      <c r="B23" s="59"/>
      <c r="C23" s="59"/>
      <c r="D23" s="59"/>
      <c r="E23" s="59"/>
      <c r="F23" s="59"/>
    </row>
    <row r="24" spans="1:26" s="61" customFormat="1" ht="10.5">
      <c r="A24" s="60" t="s">
        <v>304</v>
      </c>
      <c r="B24" s="60"/>
      <c r="C24" s="60"/>
      <c r="D24" s="60"/>
      <c r="E24" s="60"/>
      <c r="F24" s="60"/>
      <c r="G24" s="60"/>
      <c r="H24" s="60"/>
      <c r="I24" s="60"/>
      <c r="J24" s="60"/>
      <c r="K24" s="60"/>
      <c r="L24" s="60"/>
      <c r="M24" s="60"/>
      <c r="N24" s="60"/>
      <c r="O24" s="60"/>
      <c r="P24" s="60"/>
      <c r="Q24" s="60"/>
      <c r="R24" s="60"/>
      <c r="S24" s="60"/>
      <c r="T24" s="60"/>
      <c r="U24" s="60"/>
    </row>
    <row r="25" spans="1:26" s="61" customFormat="1" ht="10.5">
      <c r="A25" s="74" t="s">
        <v>299</v>
      </c>
      <c r="B25" s="62"/>
      <c r="C25" s="62"/>
      <c r="D25" s="62"/>
      <c r="E25" s="62"/>
      <c r="F25" s="62"/>
      <c r="G25" s="62"/>
      <c r="H25" s="62"/>
      <c r="I25" s="62"/>
      <c r="J25" s="62"/>
      <c r="K25" s="62"/>
      <c r="L25" s="62"/>
      <c r="M25" s="62"/>
      <c r="N25" s="62"/>
      <c r="O25" s="62"/>
      <c r="P25" s="62"/>
      <c r="Q25" s="62"/>
      <c r="R25" s="62"/>
      <c r="S25" s="62"/>
      <c r="T25" s="62"/>
    </row>
    <row r="26" spans="1:26" s="61" customFormat="1" ht="10.5">
      <c r="A26" s="62" t="s">
        <v>300</v>
      </c>
      <c r="B26" s="62"/>
      <c r="C26" s="62"/>
      <c r="D26" s="62"/>
      <c r="E26" s="62"/>
      <c r="F26" s="62"/>
      <c r="G26" s="62"/>
      <c r="H26" s="62"/>
      <c r="I26" s="62"/>
      <c r="J26" s="62"/>
      <c r="K26" s="62"/>
      <c r="L26" s="62"/>
      <c r="M26" s="62"/>
      <c r="N26" s="62"/>
      <c r="O26" s="62"/>
      <c r="P26" s="62"/>
      <c r="Q26" s="62"/>
      <c r="R26" s="62"/>
      <c r="S26" s="62"/>
      <c r="T26" s="62"/>
    </row>
    <row r="27" spans="1:26" s="61" customFormat="1" ht="10.5">
      <c r="A27" s="62" t="s">
        <v>303</v>
      </c>
      <c r="B27" s="62"/>
      <c r="C27" s="62"/>
      <c r="D27" s="62"/>
      <c r="E27" s="62"/>
      <c r="F27" s="62"/>
      <c r="G27" s="62"/>
      <c r="H27" s="62"/>
      <c r="I27" s="62"/>
      <c r="J27" s="62"/>
      <c r="K27" s="62"/>
      <c r="L27" s="62"/>
      <c r="M27" s="62"/>
      <c r="N27" s="62"/>
      <c r="O27" s="62"/>
      <c r="P27" s="62"/>
      <c r="Q27" s="62"/>
      <c r="R27" s="62"/>
      <c r="S27" s="62"/>
      <c r="T27" s="62"/>
    </row>
    <row r="28" spans="1:26" s="61" customFormat="1" ht="9.9499999999999993" customHeight="1" thickBot="1"/>
    <row r="29" spans="1:26" ht="21.75" customHeight="1" thickTop="1" thickBot="1">
      <c r="P29" s="941" t="s">
        <v>251</v>
      </c>
      <c r="Q29" s="942"/>
      <c r="R29" s="943"/>
      <c r="T29" s="944" t="s">
        <v>250</v>
      </c>
      <c r="U29" s="945"/>
      <c r="V29" s="945"/>
      <c r="W29" s="945"/>
      <c r="X29" s="945"/>
      <c r="Y29" s="946"/>
    </row>
    <row r="30" spans="1:26" ht="18.75" customHeight="1" thickTop="1">
      <c r="A30" s="997" t="s">
        <v>252</v>
      </c>
      <c r="B30" s="997"/>
      <c r="C30" s="997"/>
      <c r="D30" s="997"/>
      <c r="E30" s="997"/>
      <c r="F30" s="997"/>
      <c r="G30" s="997"/>
      <c r="H30" s="997"/>
      <c r="I30" s="997"/>
      <c r="J30" s="997"/>
      <c r="K30" s="997"/>
      <c r="L30" s="997"/>
      <c r="M30" s="997"/>
      <c r="N30" s="997"/>
      <c r="O30" s="997"/>
      <c r="P30" s="997"/>
      <c r="Q30" s="997"/>
      <c r="R30" s="997"/>
      <c r="S30" s="997"/>
      <c r="T30" s="997"/>
      <c r="U30" s="997"/>
      <c r="V30" s="997"/>
      <c r="W30" s="997"/>
      <c r="X30" s="997"/>
      <c r="Y30" s="997"/>
      <c r="Z30" s="997"/>
    </row>
    <row r="31" spans="1:26" ht="18.75" customHeight="1">
      <c r="A31" s="997"/>
      <c r="B31" s="997"/>
      <c r="C31" s="997"/>
      <c r="D31" s="997"/>
      <c r="E31" s="997"/>
      <c r="F31" s="997"/>
      <c r="G31" s="997"/>
      <c r="H31" s="997"/>
      <c r="I31" s="997"/>
      <c r="J31" s="997"/>
      <c r="K31" s="997"/>
      <c r="L31" s="997"/>
      <c r="M31" s="997"/>
      <c r="N31" s="997"/>
      <c r="O31" s="997"/>
      <c r="P31" s="997"/>
      <c r="Q31" s="997"/>
      <c r="R31" s="997"/>
      <c r="S31" s="997"/>
      <c r="T31" s="997"/>
      <c r="U31" s="997"/>
      <c r="V31" s="997"/>
      <c r="W31" s="997"/>
      <c r="X31" s="997"/>
      <c r="Y31" s="997"/>
      <c r="Z31" s="997"/>
    </row>
    <row r="32" spans="1:26" ht="11.25" customHeight="1">
      <c r="Q32" s="999" t="s">
        <v>270</v>
      </c>
      <c r="R32" s="1000"/>
      <c r="S32" s="1000"/>
      <c r="T32" s="1000"/>
      <c r="U32" s="1001"/>
      <c r="V32" s="1021" t="s">
        <v>271</v>
      </c>
      <c r="W32" s="1000"/>
      <c r="X32" s="1000"/>
      <c r="Y32" s="1000"/>
      <c r="Z32" s="1001"/>
    </row>
    <row r="33" spans="1:27" ht="11.25" customHeight="1">
      <c r="Q33" s="1022" t="s">
        <v>325</v>
      </c>
      <c r="R33" s="1030"/>
      <c r="S33" s="1030"/>
      <c r="T33" s="1030"/>
      <c r="U33" s="1031"/>
      <c r="V33" s="982" t="s">
        <v>272</v>
      </c>
      <c r="W33" s="983"/>
      <c r="X33" s="983"/>
      <c r="Y33" s="983"/>
      <c r="Z33" s="984"/>
    </row>
    <row r="34" spans="1:27" ht="22.5" customHeight="1">
      <c r="Q34" s="63"/>
      <c r="R34" s="64"/>
      <c r="S34" s="64"/>
      <c r="T34" s="64"/>
      <c r="U34" s="65"/>
      <c r="V34" s="63"/>
      <c r="W34" s="64"/>
      <c r="X34" s="64"/>
      <c r="Y34" s="64"/>
      <c r="Z34" s="65"/>
    </row>
    <row r="35" spans="1:27" ht="22.5" customHeight="1">
      <c r="Q35" s="985"/>
      <c r="R35" s="986"/>
      <c r="S35" s="986"/>
      <c r="T35" s="986"/>
      <c r="U35" s="987"/>
      <c r="V35" s="985"/>
      <c r="W35" s="986"/>
      <c r="X35" s="986"/>
      <c r="Y35" s="986"/>
      <c r="Z35" s="987"/>
    </row>
    <row r="36" spans="1:27" ht="22.5" customHeight="1">
      <c r="Q36" s="988"/>
      <c r="R36" s="989"/>
      <c r="S36" s="989"/>
      <c r="T36" s="989"/>
      <c r="U36" s="990"/>
      <c r="V36" s="988"/>
      <c r="W36" s="989"/>
      <c r="X36" s="989"/>
      <c r="Y36" s="989"/>
      <c r="Z36" s="990"/>
    </row>
    <row r="37" spans="1:27" ht="16.5" customHeight="1">
      <c r="A37" s="1025" t="s">
        <v>253</v>
      </c>
      <c r="B37" s="1025"/>
      <c r="C37" s="1025"/>
      <c r="D37" s="979" t="str">
        <f>G9</f>
        <v/>
      </c>
      <c r="E37" s="979"/>
      <c r="F37" s="979"/>
      <c r="G37" s="979"/>
      <c r="H37" s="979"/>
      <c r="I37" s="979"/>
      <c r="J37" s="979"/>
      <c r="K37" s="979"/>
      <c r="L37" s="979"/>
      <c r="M37" s="979"/>
      <c r="N37" s="979"/>
      <c r="O37" s="979"/>
      <c r="P37" s="979"/>
      <c r="Q37" s="58"/>
      <c r="R37" s="58"/>
      <c r="S37" s="58"/>
      <c r="T37" s="58"/>
      <c r="U37" s="58"/>
      <c r="V37" s="57"/>
      <c r="W37" s="57"/>
      <c r="X37" s="57"/>
      <c r="Y37" s="57"/>
      <c r="Z37" s="57"/>
      <c r="AA37" s="57"/>
    </row>
    <row r="38" spans="1:27" ht="18.75" customHeight="1">
      <c r="A38" s="947" t="s">
        <v>254</v>
      </c>
      <c r="B38" s="947"/>
      <c r="C38" s="947"/>
      <c r="D38" s="1014" t="str">
        <f>G11</f>
        <v/>
      </c>
      <c r="E38" s="1014"/>
      <c r="F38" s="1014"/>
      <c r="G38" s="1014"/>
      <c r="H38" s="1014"/>
      <c r="I38" s="1014"/>
      <c r="J38" s="1014"/>
      <c r="K38" s="1014"/>
      <c r="L38" s="1014"/>
      <c r="M38" s="1014"/>
      <c r="N38" s="1014"/>
      <c r="O38" s="1014"/>
      <c r="P38" s="1014"/>
      <c r="Q38" s="66"/>
      <c r="R38" s="66"/>
      <c r="S38" s="66"/>
      <c r="T38" s="66"/>
      <c r="U38" s="66"/>
      <c r="V38" s="57"/>
      <c r="W38" s="57"/>
      <c r="X38" s="57"/>
      <c r="Y38" s="57"/>
      <c r="Z38" s="57"/>
      <c r="AA38" s="57"/>
    </row>
    <row r="39" spans="1:27" ht="18" customHeight="1">
      <c r="A39" s="953" t="s">
        <v>255</v>
      </c>
      <c r="B39" s="953"/>
      <c r="C39" s="953"/>
      <c r="D39" s="947"/>
      <c r="E39" s="947"/>
      <c r="F39" s="947"/>
      <c r="G39" s="947"/>
      <c r="H39" s="947"/>
      <c r="I39" s="947"/>
      <c r="J39" s="947"/>
      <c r="K39" s="947"/>
      <c r="L39" s="947"/>
      <c r="M39" s="947"/>
      <c r="N39" s="947"/>
      <c r="O39" s="947"/>
      <c r="P39" s="947"/>
      <c r="Q39" s="66"/>
      <c r="R39" s="66"/>
      <c r="S39" s="66"/>
      <c r="T39" s="66"/>
      <c r="U39" s="66"/>
      <c r="V39" s="57"/>
      <c r="W39" s="57"/>
      <c r="X39" s="57"/>
      <c r="Y39" s="57"/>
      <c r="Z39" s="57"/>
      <c r="AA39" s="57"/>
    </row>
    <row r="40" spans="1:27" ht="18.75" customHeight="1">
      <c r="A40" s="57"/>
      <c r="B40" s="57"/>
      <c r="C40" s="57"/>
      <c r="D40" s="57"/>
      <c r="E40" s="57"/>
      <c r="F40" s="57"/>
      <c r="G40" s="57"/>
      <c r="H40" s="57"/>
      <c r="I40" s="57"/>
      <c r="J40" s="57"/>
      <c r="K40" s="57"/>
      <c r="L40" s="57"/>
      <c r="M40" s="57"/>
      <c r="N40" s="57"/>
      <c r="O40" s="57"/>
      <c r="P40" s="57"/>
      <c r="Q40" s="67"/>
      <c r="R40" s="67"/>
      <c r="S40" s="67"/>
      <c r="T40" s="67"/>
      <c r="U40" s="67"/>
      <c r="V40" s="57"/>
      <c r="W40" s="57"/>
      <c r="X40" s="57"/>
      <c r="Y40" s="57"/>
      <c r="Z40" s="57"/>
      <c r="AA40" s="57"/>
    </row>
    <row r="41" spans="1:27" ht="18.75" customHeight="1">
      <c r="A41" s="980" t="s">
        <v>273</v>
      </c>
      <c r="B41" s="981"/>
      <c r="C41" s="967" t="s">
        <v>256</v>
      </c>
      <c r="D41" s="967"/>
      <c r="E41" s="967"/>
      <c r="F41" s="967"/>
      <c r="G41" s="967"/>
      <c r="H41" s="980" t="s">
        <v>257</v>
      </c>
      <c r="I41" s="947"/>
      <c r="J41" s="947"/>
      <c r="K41" s="981"/>
      <c r="L41" s="967" t="s">
        <v>274</v>
      </c>
      <c r="M41" s="967"/>
      <c r="N41" s="967"/>
      <c r="O41" s="967"/>
      <c r="P41" s="967"/>
      <c r="Q41" s="967"/>
      <c r="R41" s="967"/>
      <c r="S41" s="967"/>
      <c r="T41" s="967"/>
      <c r="U41" s="967"/>
      <c r="V41" s="967"/>
      <c r="W41" s="967"/>
      <c r="X41" s="967"/>
      <c r="Y41" s="967"/>
      <c r="Z41" s="967"/>
      <c r="AA41" s="57"/>
    </row>
    <row r="42" spans="1:27" ht="21.75" customHeight="1">
      <c r="A42" s="967">
        <v>1</v>
      </c>
      <c r="B42" s="967"/>
      <c r="C42" s="967" t="s">
        <v>221</v>
      </c>
      <c r="D42" s="967"/>
      <c r="E42" s="967"/>
      <c r="F42" s="967"/>
      <c r="G42" s="967"/>
      <c r="H42" s="954" t="s">
        <v>275</v>
      </c>
      <c r="I42" s="955"/>
      <c r="J42" s="955"/>
      <c r="K42" s="956"/>
      <c r="L42" s="963" t="b">
        <f>IF('申告書(入力用)'!BP20=TRUE,'申告書(入力用)'!BO20,IF('申告書(入力用)'!BP21=TRUE,'申告書(入力用)'!E22:G23))</f>
        <v>0</v>
      </c>
      <c r="M42" s="964"/>
      <c r="N42" s="964"/>
      <c r="O42" s="964"/>
      <c r="P42" s="965" t="s">
        <v>305</v>
      </c>
      <c r="Q42" s="965"/>
      <c r="R42" s="79" t="str">
        <f>IF('申告書(入力用)'!BP22=TRUE,"特",IF('申告書(入力用)'!BP23=TRUE,"般",""))</f>
        <v/>
      </c>
      <c r="S42" s="966" t="str">
        <f>IF('申告書(入力用)'!BP22=TRUE,'申告書(入力用)'!M20,IF('申告書(入力用)'!BP23=TRUE,'申告書(入力用)'!M22,""))</f>
        <v/>
      </c>
      <c r="T42" s="966" t="str">
        <f>IF('申告書(入力用)'!BR22=TRUE,"特",IF('申告書(入力用)'!BR23=TRUE,"般",""))</f>
        <v/>
      </c>
      <c r="U42" s="1026">
        <f>'申告書(入力用)'!Q21</f>
        <v>0</v>
      </c>
      <c r="V42" s="1026"/>
      <c r="W42" s="1026"/>
      <c r="X42" s="1026"/>
      <c r="Y42" s="1026"/>
      <c r="Z42" s="76"/>
      <c r="AA42" s="57"/>
    </row>
    <row r="43" spans="1:27" ht="21.75" customHeight="1">
      <c r="A43" s="967"/>
      <c r="B43" s="967"/>
      <c r="C43" s="967"/>
      <c r="D43" s="967"/>
      <c r="E43" s="967"/>
      <c r="F43" s="967"/>
      <c r="G43" s="967"/>
      <c r="H43" s="957"/>
      <c r="I43" s="958"/>
      <c r="J43" s="958"/>
      <c r="K43" s="959"/>
      <c r="L43" s="1027" t="s">
        <v>282</v>
      </c>
      <c r="M43" s="1028"/>
      <c r="N43" s="1028"/>
      <c r="O43" s="1029">
        <f>'申告書(入力用)'!$I$26</f>
        <v>0</v>
      </c>
      <c r="P43" s="1029"/>
      <c r="Q43" s="1029"/>
      <c r="R43" s="1029"/>
      <c r="S43" s="1029"/>
      <c r="T43" s="1029"/>
      <c r="U43" s="1029"/>
      <c r="V43" s="77"/>
      <c r="W43" s="77"/>
      <c r="X43" s="77"/>
      <c r="Y43" s="77"/>
      <c r="Z43" s="78"/>
      <c r="AA43" s="57"/>
    </row>
    <row r="44" spans="1:27" ht="45.75" customHeight="1">
      <c r="A44" s="967">
        <v>2</v>
      </c>
      <c r="B44" s="967"/>
      <c r="C44" s="967" t="s">
        <v>258</v>
      </c>
      <c r="D44" s="967"/>
      <c r="E44" s="967"/>
      <c r="F44" s="967"/>
      <c r="G44" s="967"/>
      <c r="H44" s="954"/>
      <c r="I44" s="955"/>
      <c r="J44" s="955"/>
      <c r="K44" s="956"/>
      <c r="L44" s="968"/>
      <c r="M44" s="968"/>
      <c r="N44" s="968"/>
      <c r="O44" s="968"/>
      <c r="P44" s="968"/>
      <c r="Q44" s="968"/>
      <c r="R44" s="968"/>
      <c r="S44" s="968"/>
      <c r="T44" s="968"/>
      <c r="U44" s="968"/>
      <c r="V44" s="968"/>
      <c r="W44" s="968"/>
      <c r="X44" s="968"/>
      <c r="Y44" s="968"/>
      <c r="Z44" s="968"/>
      <c r="AA44" s="57"/>
    </row>
    <row r="45" spans="1:27" ht="45" customHeight="1">
      <c r="A45" s="967">
        <v>3</v>
      </c>
      <c r="B45" s="967"/>
      <c r="C45" s="967" t="s">
        <v>276</v>
      </c>
      <c r="D45" s="967"/>
      <c r="E45" s="967"/>
      <c r="F45" s="967"/>
      <c r="G45" s="967"/>
      <c r="H45" s="954"/>
      <c r="I45" s="955"/>
      <c r="J45" s="955"/>
      <c r="K45" s="956"/>
      <c r="L45" s="968"/>
      <c r="M45" s="968"/>
      <c r="N45" s="968"/>
      <c r="O45" s="968"/>
      <c r="P45" s="968"/>
      <c r="Q45" s="968"/>
      <c r="R45" s="968"/>
      <c r="S45" s="968"/>
      <c r="T45" s="968"/>
      <c r="U45" s="968"/>
      <c r="V45" s="968"/>
      <c r="W45" s="968"/>
      <c r="X45" s="968"/>
      <c r="Y45" s="968"/>
      <c r="Z45" s="968"/>
      <c r="AA45" s="57"/>
    </row>
    <row r="46" spans="1:27" ht="22.15" customHeight="1">
      <c r="A46" s="948">
        <v>4</v>
      </c>
      <c r="B46" s="949"/>
      <c r="C46" s="948" t="s">
        <v>233</v>
      </c>
      <c r="D46" s="952"/>
      <c r="E46" s="952"/>
      <c r="F46" s="952"/>
      <c r="G46" s="949"/>
      <c r="H46" s="954"/>
      <c r="I46" s="955"/>
      <c r="J46" s="955"/>
      <c r="K46" s="956"/>
      <c r="L46" s="972" t="str">
        <f>CONCATENATE('申告書(入力用)'!AB26,"、",IF('申告書(入力用)'!Y29&gt;0,'申告書(入力用)'!AB28,""))</f>
        <v>、</v>
      </c>
      <c r="M46" s="973"/>
      <c r="N46" s="973"/>
      <c r="O46" s="973"/>
      <c r="P46" s="973"/>
      <c r="Q46" s="973"/>
      <c r="R46" s="973"/>
      <c r="S46" s="973"/>
      <c r="T46" s="973"/>
      <c r="U46" s="973"/>
      <c r="V46" s="973"/>
      <c r="W46" s="973"/>
      <c r="X46" s="973"/>
      <c r="Y46" s="973"/>
      <c r="Z46" s="974"/>
      <c r="AA46" s="57"/>
    </row>
    <row r="47" spans="1:27" ht="22.15" customHeight="1">
      <c r="A47" s="950"/>
      <c r="B47" s="951"/>
      <c r="C47" s="950"/>
      <c r="D47" s="953"/>
      <c r="E47" s="953"/>
      <c r="F47" s="953"/>
      <c r="G47" s="951"/>
      <c r="H47" s="957"/>
      <c r="I47" s="958"/>
      <c r="J47" s="958"/>
      <c r="K47" s="959"/>
      <c r="L47" s="960" t="str">
        <f>CONCATENATE('申告書(入力用)'!AB30,"、",IF('申告書(入力用)'!Y33&gt;0,'申告書(入力用)'!AB32,""))</f>
        <v>、</v>
      </c>
      <c r="M47" s="961"/>
      <c r="N47" s="961"/>
      <c r="O47" s="961"/>
      <c r="P47" s="961"/>
      <c r="Q47" s="961"/>
      <c r="R47" s="961"/>
      <c r="S47" s="961"/>
      <c r="T47" s="961"/>
      <c r="U47" s="961"/>
      <c r="V47" s="961"/>
      <c r="W47" s="961"/>
      <c r="X47" s="961"/>
      <c r="Y47" s="961"/>
      <c r="Z47" s="962"/>
      <c r="AA47" s="57"/>
    </row>
    <row r="48" spans="1:27" ht="45" customHeight="1">
      <c r="A48" s="967">
        <v>5</v>
      </c>
      <c r="B48" s="967"/>
      <c r="C48" s="967" t="s">
        <v>259</v>
      </c>
      <c r="D48" s="967"/>
      <c r="E48" s="967"/>
      <c r="F48" s="967"/>
      <c r="G48" s="967"/>
      <c r="H48" s="954"/>
      <c r="I48" s="955"/>
      <c r="J48" s="955"/>
      <c r="K48" s="956"/>
      <c r="L48" s="968"/>
      <c r="M48" s="968"/>
      <c r="N48" s="968"/>
      <c r="O48" s="968"/>
      <c r="P48" s="968"/>
      <c r="Q48" s="968"/>
      <c r="R48" s="968"/>
      <c r="S48" s="968"/>
      <c r="T48" s="968"/>
      <c r="U48" s="968"/>
      <c r="V48" s="968"/>
      <c r="W48" s="968"/>
      <c r="X48" s="968"/>
      <c r="Y48" s="968"/>
      <c r="Z48" s="968"/>
      <c r="AA48" s="57"/>
    </row>
    <row r="49" spans="1:27" ht="45" customHeight="1">
      <c r="A49" s="967">
        <v>6</v>
      </c>
      <c r="B49" s="967"/>
      <c r="C49" s="967" t="s">
        <v>260</v>
      </c>
      <c r="D49" s="967"/>
      <c r="E49" s="967"/>
      <c r="F49" s="967"/>
      <c r="G49" s="967"/>
      <c r="H49" s="954"/>
      <c r="I49" s="955"/>
      <c r="J49" s="955"/>
      <c r="K49" s="956"/>
      <c r="L49" s="968"/>
      <c r="M49" s="968"/>
      <c r="N49" s="968"/>
      <c r="O49" s="968"/>
      <c r="P49" s="968"/>
      <c r="Q49" s="968"/>
      <c r="R49" s="968"/>
      <c r="S49" s="968"/>
      <c r="T49" s="968"/>
      <c r="U49" s="968"/>
      <c r="V49" s="968"/>
      <c r="W49" s="968"/>
      <c r="X49" s="968"/>
      <c r="Y49" s="968"/>
      <c r="Z49" s="968"/>
      <c r="AA49" s="57"/>
    </row>
    <row r="50" spans="1:27" ht="44.25" customHeight="1">
      <c r="A50" s="967">
        <v>7</v>
      </c>
      <c r="B50" s="967"/>
      <c r="C50" s="967" t="s">
        <v>261</v>
      </c>
      <c r="D50" s="967"/>
      <c r="E50" s="967"/>
      <c r="F50" s="967"/>
      <c r="G50" s="967"/>
      <c r="H50" s="969"/>
      <c r="I50" s="970"/>
      <c r="J50" s="970"/>
      <c r="K50" s="971"/>
      <c r="L50" s="968"/>
      <c r="M50" s="968"/>
      <c r="N50" s="968"/>
      <c r="O50" s="968"/>
      <c r="P50" s="968"/>
      <c r="Q50" s="968"/>
      <c r="R50" s="968"/>
      <c r="S50" s="968"/>
      <c r="T50" s="968"/>
      <c r="U50" s="968"/>
      <c r="V50" s="968"/>
      <c r="W50" s="968"/>
      <c r="X50" s="968"/>
      <c r="Y50" s="968"/>
      <c r="Z50" s="968"/>
      <c r="AA50" s="57"/>
    </row>
    <row r="51" spans="1:27" ht="38.25" customHeight="1">
      <c r="A51" s="68"/>
      <c r="B51" s="68"/>
      <c r="C51" s="68"/>
      <c r="D51" s="68"/>
      <c r="E51" s="68"/>
      <c r="F51" s="68"/>
      <c r="G51" s="68"/>
      <c r="H51" s="68"/>
      <c r="I51" s="68"/>
      <c r="J51" s="68"/>
      <c r="K51" s="68"/>
      <c r="L51" s="68"/>
      <c r="M51" s="68"/>
      <c r="N51" s="68"/>
      <c r="O51" s="68"/>
      <c r="P51" s="68"/>
      <c r="Q51" s="68"/>
      <c r="R51" s="68"/>
      <c r="S51" s="68"/>
      <c r="T51" s="68"/>
      <c r="U51" s="68"/>
      <c r="V51" s="68"/>
      <c r="W51" s="68"/>
      <c r="X51" s="68"/>
      <c r="Y51" s="68"/>
      <c r="Z51" s="57"/>
      <c r="AA51" s="57"/>
    </row>
    <row r="52" spans="1:27" s="70" customFormat="1" ht="10.5" customHeight="1">
      <c r="A52" s="62" t="s">
        <v>304</v>
      </c>
      <c r="B52" s="62"/>
      <c r="C52" s="62"/>
      <c r="D52" s="62"/>
      <c r="E52" s="62"/>
      <c r="F52" s="69"/>
      <c r="G52" s="69"/>
      <c r="H52" s="69"/>
      <c r="I52" s="69"/>
      <c r="J52" s="69"/>
      <c r="K52" s="69"/>
      <c r="L52" s="69"/>
      <c r="M52" s="69"/>
      <c r="N52" s="69"/>
      <c r="O52" s="69"/>
      <c r="P52" s="69"/>
      <c r="Q52" s="69"/>
      <c r="R52" s="69"/>
      <c r="S52" s="69"/>
      <c r="T52" s="69"/>
      <c r="U52" s="69"/>
      <c r="V52" s="69"/>
      <c r="W52" s="69"/>
      <c r="X52" s="69"/>
      <c r="Y52" s="69"/>
    </row>
    <row r="53" spans="1:27" s="70" customFormat="1" ht="10.5" customHeight="1">
      <c r="A53" s="61" t="s">
        <v>277</v>
      </c>
      <c r="B53" s="61"/>
      <c r="C53" s="61"/>
      <c r="D53" s="61"/>
      <c r="E53" s="61"/>
    </row>
    <row r="54" spans="1:27" s="70" customFormat="1" ht="10.5" customHeight="1">
      <c r="A54" s="61" t="s">
        <v>278</v>
      </c>
      <c r="B54" s="61"/>
      <c r="C54" s="61"/>
      <c r="D54" s="61"/>
      <c r="E54" s="61"/>
    </row>
    <row r="55" spans="1:27" s="70" customFormat="1" ht="10.5" customHeight="1">
      <c r="A55" s="71" t="s">
        <v>279</v>
      </c>
      <c r="B55" s="61"/>
      <c r="C55" s="61"/>
      <c r="D55" s="61"/>
      <c r="E55" s="61"/>
    </row>
    <row r="56" spans="1:27" s="70" customFormat="1" ht="10.5" customHeight="1">
      <c r="A56" s="71" t="s">
        <v>280</v>
      </c>
      <c r="B56" s="61"/>
      <c r="C56" s="61"/>
      <c r="D56" s="61"/>
      <c r="E56" s="61"/>
    </row>
    <row r="57" spans="1:27" s="70" customFormat="1" ht="10.5" customHeight="1">
      <c r="A57" s="61" t="s">
        <v>281</v>
      </c>
      <c r="B57" s="61"/>
      <c r="C57" s="61"/>
      <c r="D57" s="61"/>
      <c r="E57" s="61"/>
    </row>
    <row r="58" spans="1:27" s="70" customFormat="1" ht="10.5" customHeight="1">
      <c r="A58" s="75" t="s">
        <v>301</v>
      </c>
      <c r="B58" s="61"/>
      <c r="C58" s="61"/>
      <c r="D58" s="61"/>
      <c r="E58" s="61"/>
    </row>
    <row r="59" spans="1:27" s="70" customFormat="1" ht="10.5" customHeight="1">
      <c r="A59" s="71" t="s">
        <v>302</v>
      </c>
      <c r="B59" s="61"/>
      <c r="C59" s="61"/>
      <c r="D59" s="61"/>
      <c r="E59" s="61"/>
    </row>
    <row r="60" spans="1:27" s="70" customFormat="1" ht="10.5" customHeight="1">
      <c r="A60" s="71"/>
      <c r="B60" s="61"/>
      <c r="C60" s="61"/>
      <c r="D60" s="61"/>
      <c r="E60" s="61"/>
    </row>
    <row r="61" spans="1:27" s="72" customFormat="1" ht="10.5" customHeight="1">
      <c r="A61" s="60" t="s">
        <v>326</v>
      </c>
      <c r="B61" s="60"/>
      <c r="C61" s="60"/>
      <c r="D61" s="60"/>
      <c r="E61" s="60"/>
    </row>
    <row r="62" spans="1:27" s="72" customFormat="1" ht="10.5" customHeight="1" thickBot="1">
      <c r="A62" s="60"/>
      <c r="B62" s="60"/>
      <c r="C62" s="60"/>
      <c r="D62" s="60"/>
      <c r="E62" s="60"/>
    </row>
    <row r="63" spans="1:27" ht="24" customHeight="1" thickTop="1" thickBot="1">
      <c r="A63" s="57"/>
      <c r="B63" s="57"/>
      <c r="C63" s="57"/>
      <c r="D63" s="57"/>
      <c r="E63" s="57"/>
      <c r="F63" s="57"/>
      <c r="G63" s="57"/>
      <c r="H63" s="57"/>
      <c r="I63" s="57"/>
      <c r="J63" s="57"/>
      <c r="K63" s="57"/>
      <c r="L63" s="57"/>
      <c r="M63" s="57"/>
      <c r="N63" s="57"/>
      <c r="O63" s="57"/>
      <c r="P63" s="941" t="s">
        <v>251</v>
      </c>
      <c r="Q63" s="942"/>
      <c r="R63" s="943"/>
      <c r="T63" s="944" t="s">
        <v>250</v>
      </c>
      <c r="U63" s="945"/>
      <c r="V63" s="945"/>
      <c r="W63" s="945"/>
      <c r="X63" s="945"/>
      <c r="Y63" s="946"/>
      <c r="AA63" s="57"/>
    </row>
    <row r="64" spans="1:27" ht="20.100000000000001" customHeight="1" thickTop="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row r="239" ht="20.100000000000001" customHeight="1"/>
    <row r="240" ht="20.100000000000001" customHeight="1"/>
    <row r="241" ht="20.100000000000001" customHeight="1"/>
    <row r="242" ht="20.100000000000001" customHeight="1"/>
    <row r="243" ht="20.100000000000001" customHeight="1"/>
    <row r="244" ht="20.100000000000001" customHeight="1"/>
    <row r="245" ht="20.100000000000001" customHeight="1"/>
    <row r="246" ht="20.100000000000001" customHeight="1"/>
    <row r="247" ht="20.100000000000001" customHeight="1"/>
    <row r="248" ht="20.100000000000001" customHeight="1"/>
    <row r="249" ht="20.100000000000001" customHeight="1"/>
    <row r="250" ht="20.100000000000001" customHeight="1"/>
    <row r="251" ht="20.100000000000001" customHeight="1"/>
    <row r="252" ht="20.100000000000001" customHeight="1"/>
    <row r="253" ht="20.100000000000001" customHeight="1"/>
    <row r="254" ht="20.100000000000001" customHeight="1"/>
    <row r="255" ht="20.100000000000001" customHeight="1"/>
    <row r="256" ht="20.100000000000001" customHeight="1"/>
    <row r="257" ht="20.100000000000001" customHeight="1"/>
    <row r="258" ht="20.100000000000001" customHeight="1"/>
    <row r="259" ht="20.100000000000001" customHeight="1"/>
    <row r="260" ht="20.100000000000001" customHeight="1"/>
    <row r="261" ht="20.100000000000001" customHeight="1"/>
    <row r="262" ht="20.100000000000001" customHeight="1"/>
    <row r="263" ht="20.100000000000001" customHeight="1"/>
    <row r="264" ht="20.100000000000001" customHeight="1"/>
    <row r="265" ht="20.100000000000001" customHeight="1"/>
    <row r="266" ht="20.100000000000001" customHeight="1"/>
    <row r="267" ht="20.100000000000001" customHeight="1"/>
    <row r="268" ht="20.100000000000001" customHeight="1"/>
    <row r="269" ht="20.100000000000001" customHeight="1"/>
    <row r="270" ht="20.100000000000001" customHeight="1"/>
    <row r="271" ht="20.100000000000001" customHeight="1"/>
    <row r="272" ht="20.100000000000001" customHeight="1"/>
    <row r="273" ht="20.100000000000001" customHeight="1"/>
    <row r="274" ht="20.100000000000001" customHeight="1"/>
    <row r="275" ht="20.100000000000001" customHeight="1"/>
    <row r="276" ht="20.100000000000001" customHeight="1"/>
    <row r="277" ht="20.100000000000001" customHeight="1"/>
    <row r="278" ht="20.100000000000001" customHeight="1"/>
    <row r="279" ht="20.100000000000001" customHeight="1"/>
    <row r="280" ht="20.100000000000001" customHeight="1"/>
    <row r="281" ht="20.100000000000001" customHeight="1"/>
    <row r="282" ht="20.100000000000001" customHeight="1"/>
    <row r="283" ht="20.100000000000001" customHeight="1"/>
    <row r="284" ht="20.100000000000001" customHeight="1"/>
    <row r="285" ht="20.100000000000001" customHeight="1"/>
    <row r="286" ht="20.100000000000001" customHeight="1"/>
    <row r="287" ht="20.100000000000001" customHeight="1"/>
    <row r="288" ht="20.100000000000001" customHeight="1"/>
    <row r="289" ht="20.100000000000001" customHeight="1"/>
    <row r="290" ht="20.100000000000001" customHeight="1"/>
    <row r="291" ht="20.100000000000001" customHeight="1"/>
    <row r="292" ht="20.100000000000001" customHeight="1"/>
    <row r="293" ht="20.100000000000001" customHeight="1"/>
    <row r="294" ht="20.100000000000001" customHeight="1"/>
  </sheetData>
  <sheetProtection password="C7B9" sheet="1" objects="1" scenarios="1"/>
  <mergeCells count="86">
    <mergeCell ref="A50:B50"/>
    <mergeCell ref="C50:G50"/>
    <mergeCell ref="H50:K50"/>
    <mergeCell ref="L50:Z50"/>
    <mergeCell ref="P63:R63"/>
    <mergeCell ref="T63:Y63"/>
    <mergeCell ref="A48:B48"/>
    <mergeCell ref="C48:G48"/>
    <mergeCell ref="H48:K48"/>
    <mergeCell ref="L48:Z48"/>
    <mergeCell ref="A49:B49"/>
    <mergeCell ref="C49:G49"/>
    <mergeCell ref="H49:K49"/>
    <mergeCell ref="L49:Z49"/>
    <mergeCell ref="A45:B45"/>
    <mergeCell ref="C45:G45"/>
    <mergeCell ref="H45:K45"/>
    <mergeCell ref="L45:Z45"/>
    <mergeCell ref="A46:B47"/>
    <mergeCell ref="C46:G47"/>
    <mergeCell ref="H46:K47"/>
    <mergeCell ref="L46:Z46"/>
    <mergeCell ref="L47:Z47"/>
    <mergeCell ref="U42:Y42"/>
    <mergeCell ref="L43:N43"/>
    <mergeCell ref="O43:U43"/>
    <mergeCell ref="A44:B44"/>
    <mergeCell ref="C44:G44"/>
    <mergeCell ref="H44:K44"/>
    <mergeCell ref="L44:Z44"/>
    <mergeCell ref="A42:B43"/>
    <mergeCell ref="C42:G43"/>
    <mergeCell ref="H42:K43"/>
    <mergeCell ref="L42:O42"/>
    <mergeCell ref="P42:Q42"/>
    <mergeCell ref="S42:T42"/>
    <mergeCell ref="A39:C39"/>
    <mergeCell ref="D39:P39"/>
    <mergeCell ref="A41:B41"/>
    <mergeCell ref="C41:G41"/>
    <mergeCell ref="H41:K41"/>
    <mergeCell ref="L41:Z41"/>
    <mergeCell ref="Q36:U36"/>
    <mergeCell ref="V36:Z36"/>
    <mergeCell ref="A37:C37"/>
    <mergeCell ref="D37:P37"/>
    <mergeCell ref="A38:C38"/>
    <mergeCell ref="D38:P38"/>
    <mergeCell ref="Q35:U35"/>
    <mergeCell ref="V35:Z35"/>
    <mergeCell ref="A20:F21"/>
    <mergeCell ref="G20:Z20"/>
    <mergeCell ref="G21:Z21"/>
    <mergeCell ref="A22:F22"/>
    <mergeCell ref="G22:Z22"/>
    <mergeCell ref="P29:R29"/>
    <mergeCell ref="T29:Y29"/>
    <mergeCell ref="A30:Z31"/>
    <mergeCell ref="Q32:U32"/>
    <mergeCell ref="V32:Z32"/>
    <mergeCell ref="Q33:U33"/>
    <mergeCell ref="V33:Z33"/>
    <mergeCell ref="A16:F16"/>
    <mergeCell ref="G16:Z16"/>
    <mergeCell ref="A17:F17"/>
    <mergeCell ref="G17:Z17"/>
    <mergeCell ref="A19:F19"/>
    <mergeCell ref="G19:Z19"/>
    <mergeCell ref="A12:F12"/>
    <mergeCell ref="G12:Z12"/>
    <mergeCell ref="A14:F14"/>
    <mergeCell ref="G14:Z14"/>
    <mergeCell ref="A15:F15"/>
    <mergeCell ref="G15:Z15"/>
    <mergeCell ref="A9:F9"/>
    <mergeCell ref="G9:Z9"/>
    <mergeCell ref="A10:F10"/>
    <mergeCell ref="G10:Z10"/>
    <mergeCell ref="A11:F11"/>
    <mergeCell ref="G11:Z11"/>
    <mergeCell ref="A1:U6"/>
    <mergeCell ref="V1:Z1"/>
    <mergeCell ref="W2:Z2"/>
    <mergeCell ref="W3:Z3"/>
    <mergeCell ref="A8:F8"/>
    <mergeCell ref="G8:Z8"/>
  </mergeCells>
  <phoneticPr fontId="2"/>
  <printOptions horizontalCentered="1"/>
  <pageMargins left="1.1811023622047245" right="1.1811023622047245" top="1.3779527559055118" bottom="0" header="0.59055118110236227" footer="0.31496062992125984"/>
  <pageSetup paperSize="9" scale="105" orientation="portrait" r:id="rId1"/>
  <headerFooter>
    <oddHeader>&amp;L&amp;"HGS創英角ｺﾞｼｯｸUB,標準"&amp;9【帳票様式改訂日&amp;KFF00002016.04.01&amp;K000000】</oddHeader>
  </headerFooter>
  <rowBreaks count="1" manualBreakCount="1">
    <brk id="29" max="16383" man="1"/>
  </rowBreaks>
  <drawing r:id="rId2"/>
  <legacyDrawing r:id="rId3"/>
  <controls>
    <mc:AlternateContent xmlns:mc="http://schemas.openxmlformats.org/markup-compatibility/2006">
      <mc:Choice Requires="x14">
        <control shapeId="24588" r:id="rId4" name="CheckBox12">
          <controlPr defaultSize="0" autoLine="0" r:id="rId5">
            <anchor moveWithCells="1">
              <from>
                <xdr:col>9</xdr:col>
                <xdr:colOff>142875</xdr:colOff>
                <xdr:row>38</xdr:row>
                <xdr:rowOff>0</xdr:rowOff>
              </from>
              <to>
                <xdr:col>14</xdr:col>
                <xdr:colOff>9525</xdr:colOff>
                <xdr:row>39</xdr:row>
                <xdr:rowOff>19050</xdr:rowOff>
              </to>
            </anchor>
          </controlPr>
        </control>
      </mc:Choice>
      <mc:Fallback>
        <control shapeId="24588" r:id="rId4" name="CheckBox12"/>
      </mc:Fallback>
    </mc:AlternateContent>
    <mc:AlternateContent xmlns:mc="http://schemas.openxmlformats.org/markup-compatibility/2006">
      <mc:Choice Requires="x14">
        <control shapeId="24587" r:id="rId6" name="CheckBox11">
          <controlPr defaultSize="0" autoLine="0" r:id="rId7">
            <anchor moveWithCells="1">
              <from>
                <xdr:col>4</xdr:col>
                <xdr:colOff>161925</xdr:colOff>
                <xdr:row>38</xdr:row>
                <xdr:rowOff>0</xdr:rowOff>
              </from>
              <to>
                <xdr:col>7</xdr:col>
                <xdr:colOff>190500</xdr:colOff>
                <xdr:row>39</xdr:row>
                <xdr:rowOff>19050</xdr:rowOff>
              </to>
            </anchor>
          </controlPr>
        </control>
      </mc:Choice>
      <mc:Fallback>
        <control shapeId="24587" r:id="rId6" name="CheckBox11"/>
      </mc:Fallback>
    </mc:AlternateContent>
    <mc:AlternateContent xmlns:mc="http://schemas.openxmlformats.org/markup-compatibility/2006">
      <mc:Choice Requires="x14">
        <control shapeId="24586" r:id="rId8" name="CheckBox10">
          <controlPr defaultSize="0" autoLine="0" r:id="rId9">
            <anchor moveWithCells="1">
              <from>
                <xdr:col>21</xdr:col>
                <xdr:colOff>57150</xdr:colOff>
                <xdr:row>1</xdr:row>
                <xdr:rowOff>142875</xdr:rowOff>
              </from>
              <to>
                <xdr:col>22</xdr:col>
                <xdr:colOff>0</xdr:colOff>
                <xdr:row>3</xdr:row>
                <xdr:rowOff>38100</xdr:rowOff>
              </to>
            </anchor>
          </controlPr>
        </control>
      </mc:Choice>
      <mc:Fallback>
        <control shapeId="24586" r:id="rId8" name="CheckBox10"/>
      </mc:Fallback>
    </mc:AlternateContent>
    <mc:AlternateContent xmlns:mc="http://schemas.openxmlformats.org/markup-compatibility/2006">
      <mc:Choice Requires="x14">
        <control shapeId="24585" r:id="rId10" name="CheckBox9">
          <controlPr defaultSize="0" autoLine="0" r:id="rId11">
            <anchor moveWithCells="1">
              <from>
                <xdr:col>21</xdr:col>
                <xdr:colOff>57150</xdr:colOff>
                <xdr:row>0</xdr:row>
                <xdr:rowOff>123825</xdr:rowOff>
              </from>
              <to>
                <xdr:col>22</xdr:col>
                <xdr:colOff>28575</xdr:colOff>
                <xdr:row>2</xdr:row>
                <xdr:rowOff>66675</xdr:rowOff>
              </to>
            </anchor>
          </controlPr>
        </control>
      </mc:Choice>
      <mc:Fallback>
        <control shapeId="24585" r:id="rId10" name="CheckBox9"/>
      </mc:Fallback>
    </mc:AlternateContent>
    <mc:AlternateContent xmlns:mc="http://schemas.openxmlformats.org/markup-compatibility/2006">
      <mc:Choice Requires="x14">
        <control shapeId="24584" r:id="rId12" name="CheckBox8">
          <controlPr defaultSize="0" autoLine="0" r:id="rId13">
            <anchor moveWithCells="1">
              <from>
                <xdr:col>19</xdr:col>
                <xdr:colOff>38100</xdr:colOff>
                <xdr:row>16</xdr:row>
                <xdr:rowOff>152400</xdr:rowOff>
              </from>
              <to>
                <xdr:col>21</xdr:col>
                <xdr:colOff>104775</xdr:colOff>
                <xdr:row>16</xdr:row>
                <xdr:rowOff>400050</xdr:rowOff>
              </to>
            </anchor>
          </controlPr>
        </control>
      </mc:Choice>
      <mc:Fallback>
        <control shapeId="24584" r:id="rId12" name="CheckBox8"/>
      </mc:Fallback>
    </mc:AlternateContent>
    <mc:AlternateContent xmlns:mc="http://schemas.openxmlformats.org/markup-compatibility/2006">
      <mc:Choice Requires="x14">
        <control shapeId="24583" r:id="rId14" name="CheckBox7">
          <controlPr defaultSize="0" autoLine="0" r:id="rId15">
            <anchor moveWithCells="1">
              <from>
                <xdr:col>11</xdr:col>
                <xdr:colOff>47625</xdr:colOff>
                <xdr:row>16</xdr:row>
                <xdr:rowOff>152400</xdr:rowOff>
              </from>
              <to>
                <xdr:col>16</xdr:col>
                <xdr:colOff>114300</xdr:colOff>
                <xdr:row>16</xdr:row>
                <xdr:rowOff>400050</xdr:rowOff>
              </to>
            </anchor>
          </controlPr>
        </control>
      </mc:Choice>
      <mc:Fallback>
        <control shapeId="24583" r:id="rId14" name="CheckBox7"/>
      </mc:Fallback>
    </mc:AlternateContent>
    <mc:AlternateContent xmlns:mc="http://schemas.openxmlformats.org/markup-compatibility/2006">
      <mc:Choice Requires="x14">
        <control shapeId="24582" r:id="rId16" name="CheckBox6">
          <controlPr defaultSize="0" autoLine="0" r:id="rId17">
            <anchor moveWithCells="1">
              <from>
                <xdr:col>19</xdr:col>
                <xdr:colOff>38100</xdr:colOff>
                <xdr:row>15</xdr:row>
                <xdr:rowOff>152400</xdr:rowOff>
              </from>
              <to>
                <xdr:col>21</xdr:col>
                <xdr:colOff>104775</xdr:colOff>
                <xdr:row>15</xdr:row>
                <xdr:rowOff>400050</xdr:rowOff>
              </to>
            </anchor>
          </controlPr>
        </control>
      </mc:Choice>
      <mc:Fallback>
        <control shapeId="24582" r:id="rId16" name="CheckBox6"/>
      </mc:Fallback>
    </mc:AlternateContent>
    <mc:AlternateContent xmlns:mc="http://schemas.openxmlformats.org/markup-compatibility/2006">
      <mc:Choice Requires="x14">
        <control shapeId="24581" r:id="rId18" name="CheckBox5">
          <controlPr defaultSize="0" autoLine="0" r:id="rId19">
            <anchor moveWithCells="1">
              <from>
                <xdr:col>11</xdr:col>
                <xdr:colOff>47625</xdr:colOff>
                <xdr:row>15</xdr:row>
                <xdr:rowOff>152400</xdr:rowOff>
              </from>
              <to>
                <xdr:col>16</xdr:col>
                <xdr:colOff>114300</xdr:colOff>
                <xdr:row>15</xdr:row>
                <xdr:rowOff>400050</xdr:rowOff>
              </to>
            </anchor>
          </controlPr>
        </control>
      </mc:Choice>
      <mc:Fallback>
        <control shapeId="24581" r:id="rId18" name="CheckBox5"/>
      </mc:Fallback>
    </mc:AlternateContent>
    <mc:AlternateContent xmlns:mc="http://schemas.openxmlformats.org/markup-compatibility/2006">
      <mc:Choice Requires="x14">
        <control shapeId="24580" r:id="rId20" name="CheckBox4">
          <controlPr defaultSize="0" autoLine="0" r:id="rId21">
            <anchor moveWithCells="1">
              <from>
                <xdr:col>19</xdr:col>
                <xdr:colOff>38100</xdr:colOff>
                <xdr:row>14</xdr:row>
                <xdr:rowOff>152400</xdr:rowOff>
              </from>
              <to>
                <xdr:col>21</xdr:col>
                <xdr:colOff>104775</xdr:colOff>
                <xdr:row>14</xdr:row>
                <xdr:rowOff>400050</xdr:rowOff>
              </to>
            </anchor>
          </controlPr>
        </control>
      </mc:Choice>
      <mc:Fallback>
        <control shapeId="24580" r:id="rId20" name="CheckBox4"/>
      </mc:Fallback>
    </mc:AlternateContent>
    <mc:AlternateContent xmlns:mc="http://schemas.openxmlformats.org/markup-compatibility/2006">
      <mc:Choice Requires="x14">
        <control shapeId="24579" r:id="rId22" name="CheckBox3">
          <controlPr defaultSize="0" autoLine="0" r:id="rId23">
            <anchor moveWithCells="1">
              <from>
                <xdr:col>11</xdr:col>
                <xdr:colOff>47625</xdr:colOff>
                <xdr:row>14</xdr:row>
                <xdr:rowOff>152400</xdr:rowOff>
              </from>
              <to>
                <xdr:col>16</xdr:col>
                <xdr:colOff>114300</xdr:colOff>
                <xdr:row>14</xdr:row>
                <xdr:rowOff>400050</xdr:rowOff>
              </to>
            </anchor>
          </controlPr>
        </control>
      </mc:Choice>
      <mc:Fallback>
        <control shapeId="24579" r:id="rId22" name="CheckBox3"/>
      </mc:Fallback>
    </mc:AlternateContent>
    <mc:AlternateContent xmlns:mc="http://schemas.openxmlformats.org/markup-compatibility/2006">
      <mc:Choice Requires="x14">
        <control shapeId="24578" r:id="rId24" name="CheckBox2">
          <controlPr defaultSize="0" autoLine="0" r:id="rId25">
            <anchor moveWithCells="1">
              <from>
                <xdr:col>19</xdr:col>
                <xdr:colOff>38100</xdr:colOff>
                <xdr:row>13</xdr:row>
                <xdr:rowOff>152400</xdr:rowOff>
              </from>
              <to>
                <xdr:col>21</xdr:col>
                <xdr:colOff>104775</xdr:colOff>
                <xdr:row>13</xdr:row>
                <xdr:rowOff>400050</xdr:rowOff>
              </to>
            </anchor>
          </controlPr>
        </control>
      </mc:Choice>
      <mc:Fallback>
        <control shapeId="24578" r:id="rId24" name="CheckBox2"/>
      </mc:Fallback>
    </mc:AlternateContent>
    <mc:AlternateContent xmlns:mc="http://schemas.openxmlformats.org/markup-compatibility/2006">
      <mc:Choice Requires="x14">
        <control shapeId="24577" r:id="rId26" name="CheckBox1">
          <controlPr defaultSize="0" autoLine="0" r:id="rId27">
            <anchor moveWithCells="1">
              <from>
                <xdr:col>11</xdr:col>
                <xdr:colOff>47625</xdr:colOff>
                <xdr:row>13</xdr:row>
                <xdr:rowOff>152400</xdr:rowOff>
              </from>
              <to>
                <xdr:col>16</xdr:col>
                <xdr:colOff>114300</xdr:colOff>
                <xdr:row>13</xdr:row>
                <xdr:rowOff>400050</xdr:rowOff>
              </to>
            </anchor>
          </controlPr>
        </control>
      </mc:Choice>
      <mc:Fallback>
        <control shapeId="24577" r:id="rId26" name="CheckBox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5</vt:i4>
      </vt:variant>
    </vt:vector>
  </HeadingPairs>
  <TitlesOfParts>
    <vt:vector size="15" baseType="lpstr">
      <vt:lpstr>最初に必ずお読みください</vt:lpstr>
      <vt:lpstr>記入_ 申告書(記入例)</vt:lpstr>
      <vt:lpstr>申告書(入力用)</vt:lpstr>
      <vt:lpstr>許可業種一覧</vt:lpstr>
      <vt:lpstr>地域一覧</vt:lpstr>
      <vt:lpstr>財務情報（入力用）</vt:lpstr>
      <vt:lpstr>財務チェックリスト</vt:lpstr>
      <vt:lpstr>ISO書式</vt:lpstr>
      <vt:lpstr>ISO書式 (履歴あり)</vt:lpstr>
      <vt:lpstr>データ</vt:lpstr>
      <vt:lpstr>'記入_ 申告書(記入例)'!Print_Area</vt:lpstr>
      <vt:lpstr>最初に必ずお読みください!Print_Area</vt:lpstr>
      <vt:lpstr>財務チェックリスト!Print_Area</vt:lpstr>
      <vt:lpstr>'財務情報（入力用）'!Print_Area</vt:lpstr>
      <vt:lpstr>'申告書(入力用)'!Print_Area</vt:lpstr>
    </vt:vector>
  </TitlesOfParts>
  <Company>株式会社不動テトラ</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FUDOTETRA</dc:creator>
  <cp:lastModifiedBy>ソイルテクニカ</cp:lastModifiedBy>
  <cp:lastPrinted>2019-10-31T03:02:19Z</cp:lastPrinted>
  <dcterms:created xsi:type="dcterms:W3CDTF">2014-06-30T11:14:12Z</dcterms:created>
  <dcterms:modified xsi:type="dcterms:W3CDTF">2019-11-18T02:13:43Z</dcterms:modified>
</cp:coreProperties>
</file>